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activeTab="0"/>
  </bookViews>
  <sheets>
    <sheet name="Relevante Bestandteile und Ents" sheetId="1" r:id="rId1"/>
  </sheets>
  <externalReferences>
    <externalReference r:id="rId4"/>
  </externalReferences>
  <definedNames>
    <definedName name="boolean">'[1]Admin'!$K$5:$K$6</definedName>
    <definedName name="_xlnm.Print_Area" localSheetId="0">'Relevante Bestandteile und Ents'!$B$2:$L$49</definedName>
  </definedNames>
  <calcPr fullCalcOnLoad="1"/>
</workbook>
</file>

<file path=xl/sharedStrings.xml><?xml version="1.0" encoding="utf-8"?>
<sst xmlns="http://schemas.openxmlformats.org/spreadsheetml/2006/main" count="55" uniqueCount="52">
  <si>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</si>
  <si>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</si>
  <si>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</si>
  <si>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</si>
  <si>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</si>
  <si>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</si>
  <si>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</si>
  <si>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</si>
  <si>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</si>
  <si>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</si>
  <si>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</si>
  <si>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</si>
  <si>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</si>
  <si>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</si>
  <si>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</si>
  <si>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</si>
  <si>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r>
      <t>Check-list "Componenti determinanti per l'ambiente e lo smaltimento" MINERGIE-ECO</t>
    </r>
    <r>
      <rPr>
        <b/>
        <vertAlign val="superscript"/>
        <sz val="16"/>
        <rFont val="Arial"/>
        <family val="2"/>
      </rPr>
      <t>®</t>
    </r>
  </si>
  <si>
    <t>Questa Check-list è necessaria per rispondere ai requisiti MN17/MM17, MN18/MM18, MN19/MM19 e MN20/MM20  del catalogo dei requisiti Minergie-ECO 2011</t>
  </si>
  <si>
    <r>
      <t xml:space="preserve">Osservazione sulla check-list "Componenti determinanti per l'ambiente e lo smaltimento" MINERGIE-ECO®
</t>
    </r>
    <r>
      <rPr>
        <sz val="8"/>
        <rFont val="Arial"/>
        <family val="2"/>
      </rPr>
      <t>I campi "Progetto" e "Autore" sono da riempire obbligatoriamente.
Ogni requisito é ponderato da un numero di punti.
Dopo aver esaminato il requisito bisogna selezionare nel menu a tendina la risposta corrispondente (si o no).
I risultati di questa check-list sono stabiliti per mezzo di valori limite indicati automaticamente.</t>
    </r>
  </si>
  <si>
    <t>Progetto</t>
  </si>
  <si>
    <t>Autore</t>
  </si>
  <si>
    <t>Note</t>
  </si>
  <si>
    <t>Data</t>
  </si>
  <si>
    <t>Requisiti</t>
  </si>
  <si>
    <t>Componenti determinanti</t>
  </si>
  <si>
    <t>Smaltimento</t>
  </si>
  <si>
    <t>Risposta</t>
  </si>
  <si>
    <t>Osservazioni</t>
  </si>
  <si>
    <r>
      <t>Isolamento di facciata</t>
    </r>
    <r>
      <rPr>
        <sz val="11"/>
        <rFont val="Calibri"/>
        <family val="2"/>
      </rPr>
      <t xml:space="preserve"> (Isolamento nel doppio muro, isolamento esterno intonacato, facciata ventilata, ecc.), </t>
    </r>
    <r>
      <rPr>
        <b/>
        <sz val="11"/>
        <rFont val="Calibri"/>
        <family val="2"/>
      </rPr>
      <t>isolamento periferico, protezione delle acque sotterranee, isolamento interno</t>
    </r>
  </si>
  <si>
    <r>
      <t xml:space="preserve">Rinuncia al polistirene espanso </t>
    </r>
    <r>
      <rPr>
        <b/>
        <sz val="9"/>
        <rFont val="Calibri"/>
        <family val="2"/>
      </rPr>
      <t>EPS</t>
    </r>
  </si>
  <si>
    <r>
      <t xml:space="preserve">Rinuncia al polistirene estruso </t>
    </r>
    <r>
      <rPr>
        <b/>
        <sz val="9"/>
        <rFont val="Calibri"/>
        <family val="2"/>
      </rPr>
      <t>XPS</t>
    </r>
  </si>
  <si>
    <r>
      <t xml:space="preserve">I valori d'incenerimento dei pannelli multistrato </t>
    </r>
    <r>
      <rPr>
        <b/>
        <sz val="9"/>
        <rFont val="Calibri"/>
        <family val="2"/>
      </rPr>
      <t>PIR/EPS</t>
    </r>
    <r>
      <rPr>
        <sz val="9"/>
        <rFont val="Calibri"/>
        <family val="2"/>
      </rPr>
      <t xml:space="preserve"> sono inferiore ai valori limite  per l'incenerimento senza pericoli secondo la cifra 421 della griglia di dichiarazione SIA "Dichiarazione delle caratteristiche ecologiche dai materiali da costruzione"</t>
    </r>
  </si>
  <si>
    <r>
      <t xml:space="preserve">Rinuncia dei pannelli multistrato </t>
    </r>
    <r>
      <rPr>
        <b/>
        <sz val="9"/>
        <rFont val="Calibri"/>
        <family val="2"/>
      </rPr>
      <t>PS/PF/PS</t>
    </r>
    <r>
      <rPr>
        <sz val="9"/>
        <rFont val="Calibri"/>
        <family val="2"/>
      </rPr>
      <t xml:space="preserve"> (EPS/resina fenolica/EPS)</t>
    </r>
  </si>
  <si>
    <r>
      <t>Isolamento dei tetti</t>
    </r>
    <r>
      <rPr>
        <sz val="11"/>
        <rFont val="Calibri"/>
        <family val="2"/>
      </rPr>
      <t xml:space="preserve"> (tetto a falde, tetto piatto, tetto rovescio),</t>
    </r>
    <r>
      <rPr>
        <b/>
        <sz val="11"/>
        <rFont val="Calibri"/>
        <family val="2"/>
      </rPr>
      <t xml:space="preserve"> sottostrato del pavimento, superficie del soffitto</t>
    </r>
  </si>
  <si>
    <t>Rinuncia ai pannelli in fibra di legno e cemento</t>
  </si>
  <si>
    <t>Rivestimento del pavimento</t>
  </si>
  <si>
    <t>Rinuncia a resine bi-componeti per rivestimentie colle (es.poliuterano/PU, Epossidico/EP)</t>
  </si>
  <si>
    <t>Rinunci di pavimenti in fibre di legno e cemento</t>
  </si>
  <si>
    <r>
      <t>In caso di pavimenti in PVC devono essere sono utilizzati unicamente prodotti di questa</t>
    </r>
    <r>
      <rPr>
        <sz val="9"/>
        <color indexed="10"/>
        <rFont val="Calibri"/>
        <family val="2"/>
      </rPr>
      <t xml:space="preserve"> l</t>
    </r>
    <r>
      <rPr>
        <u val="single"/>
        <sz val="9"/>
        <color indexed="10"/>
        <rFont val="Calibri"/>
        <family val="2"/>
      </rPr>
      <t>ista.</t>
    </r>
  </si>
  <si>
    <t>Utilizzi diversi</t>
  </si>
  <si>
    <r>
      <t>Se sono previste</t>
    </r>
    <r>
      <rPr>
        <b/>
        <sz val="9"/>
        <rFont val="Calibri"/>
        <family val="2"/>
      </rPr>
      <t xml:space="preserve"> fibre di cellulosa </t>
    </r>
    <r>
      <rPr>
        <sz val="9"/>
        <rFont val="Calibri"/>
        <family val="2"/>
      </rPr>
      <t>come materiale isolante, deve essere utilizzato un prodotto esente da borati.</t>
    </r>
  </si>
  <si>
    <t>Se sono previsti i telai delle finestre in PVC, vanno utilizzati PVC contenenti stabilizatori  di calcio- zinco(CaZn)</t>
  </si>
  <si>
    <t>Se sono previste condotte d'acqua in PVC ,vanno utilizzati PVC contenenti stabilizatori  di calcio- zinco(CaZn)</t>
  </si>
  <si>
    <t>Rinuncia all'utilizzo di gomma/ kautchuk (EPDM/SBR) per rendere ermetici i tetti piani o come rivestimento del pavimento.</t>
  </si>
  <si>
    <r>
      <t>Rinuncia ai</t>
    </r>
    <r>
      <rPr>
        <b/>
        <sz val="9"/>
        <rFont val="Calibri"/>
        <family val="2"/>
      </rPr>
      <t xml:space="preserve"> pannelli in fibrocemneto </t>
    </r>
    <r>
      <rPr>
        <sz val="9"/>
        <rFont val="Calibri"/>
        <family val="2"/>
      </rPr>
      <t>(p.es: rivestimento di facciate, strati di supporto)</t>
    </r>
  </si>
  <si>
    <t>Somma</t>
  </si>
  <si>
    <t>Valore limite (esigenze minime MN17 / MM17 &amp; MN19 / MM19)</t>
  </si>
  <si>
    <t>Calore limite (esigenze accresiute MN18 / MM18 &amp; MN20 / MM20)</t>
  </si>
  <si>
    <t>Risultati</t>
  </si>
  <si>
    <t>Firma del richiedente</t>
  </si>
  <si>
    <t>Il richiedente conferma che le indicazioni soprastanti sono corrette. Delle indicazione deliberatamente false possono condurre all'annullamento della certificazione.</t>
  </si>
  <si>
    <t>Versione 1.2 (Novembre 2011)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</si>
</sst>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Arial"/>
      <family val="2"/>
    </font>
    <font>
      <i/>
      <sz val="9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0"/>
      <color indexed="9"/>
      <name val="Arial"/>
      <family val="2"/>
    </font>
    <font>
      <u val="single"/>
      <sz val="9"/>
      <color indexed="12"/>
      <name val="Calibri"/>
      <family val="2"/>
    </font>
    <font>
      <sz val="12"/>
      <color indexed="9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8"/>
      <name val="Arial"/>
      <family val="2"/>
    </font>
    <font>
      <sz val="9"/>
      <color indexed="10"/>
      <name val="Calibri"/>
      <family val="2"/>
    </font>
    <font>
      <u val="single"/>
      <sz val="9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5" borderId="2" applyNumberFormat="0" applyAlignment="0" applyProtection="0"/>
    <xf numFmtId="0" fontId="49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0" fontId="50" fillId="26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183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2" fillId="0" borderId="0">
      <alignment/>
      <protection/>
    </xf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1" borderId="9" applyNumberFormat="0" applyAlignment="0" applyProtection="0"/>
  </cellStyleXfs>
  <cellXfs count="72">
    <xf numFmtId="0" fontId="0" fillId="0" borderId="0" xfId="0" applyFont="1" applyAlignment="1">
      <alignment/>
    </xf>
    <xf numFmtId="0" fontId="9" fillId="32" borderId="0" xfId="0" applyFont="1" applyFill="1" applyAlignment="1" applyProtection="1">
      <alignment horizontal="center" vertical="center"/>
      <protection hidden="1"/>
    </xf>
    <xf numFmtId="0" fontId="12" fillId="33" borderId="0" xfId="0" applyFont="1" applyFill="1" applyAlignment="1" applyProtection="1">
      <alignment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2" fillId="32" borderId="0" xfId="0" applyFont="1" applyFill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horizontal="center" wrapText="1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6" fillId="32" borderId="0" xfId="0" applyFont="1" applyFill="1" applyAlignment="1" applyProtection="1">
      <alignment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7" fillId="34" borderId="0" xfId="0" applyFont="1" applyFill="1" applyBorder="1" applyAlignment="1" applyProtection="1">
      <alignment horizontal="left" vertical="top" wrapText="1"/>
      <protection hidden="1"/>
    </xf>
    <xf numFmtId="0" fontId="7" fillId="33" borderId="0" xfId="0" applyFont="1" applyFill="1" applyBorder="1" applyAlignment="1" applyProtection="1">
      <alignment horizontal="left" vertical="top" wrapText="1"/>
      <protection hidden="1"/>
    </xf>
    <xf numFmtId="0" fontId="7" fillId="34" borderId="0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wrapText="1"/>
      <protection hidden="1"/>
    </xf>
    <xf numFmtId="0" fontId="7" fillId="33" borderId="0" xfId="0" applyFont="1" applyFill="1" applyAlignment="1" applyProtection="1">
      <alignment vertical="center" wrapText="1"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8" fillId="33" borderId="0" xfId="0" applyFont="1" applyFill="1" applyAlignment="1" applyProtection="1">
      <alignment/>
      <protection hidden="1"/>
    </xf>
    <xf numFmtId="0" fontId="9" fillId="33" borderId="0" xfId="0" applyFont="1" applyFill="1" applyAlignment="1" applyProtection="1">
      <alignment horizontal="center" vertical="center"/>
      <protection hidden="1"/>
    </xf>
    <xf numFmtId="0" fontId="9" fillId="33" borderId="0" xfId="0" applyFont="1" applyFill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10" fillId="33" borderId="0" xfId="0" applyFont="1" applyFill="1" applyAlignment="1" applyProtection="1">
      <alignment/>
      <protection hidden="1"/>
    </xf>
    <xf numFmtId="0" fontId="10" fillId="33" borderId="0" xfId="0" applyFont="1" applyFill="1" applyAlignment="1" applyProtection="1">
      <alignment horizontal="center" vertical="center"/>
      <protection hidden="1"/>
    </xf>
    <xf numFmtId="0" fontId="11" fillId="33" borderId="0" xfId="0" applyFont="1" applyFill="1" applyAlignment="1" applyProtection="1">
      <alignment/>
      <protection hidden="1"/>
    </xf>
    <xf numFmtId="0" fontId="18" fillId="33" borderId="0" xfId="0" applyFont="1" applyFill="1" applyAlignment="1" applyProtection="1">
      <alignment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0" fontId="13" fillId="33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12" fillId="33" borderId="0" xfId="0" applyFont="1" applyFill="1" applyAlignment="1" applyProtection="1">
      <alignment/>
      <protection/>
    </xf>
    <xf numFmtId="0" fontId="15" fillId="33" borderId="11" xfId="0" applyFont="1" applyFill="1" applyBorder="1" applyAlignment="1" applyProtection="1">
      <alignment/>
      <protection hidden="1"/>
    </xf>
    <xf numFmtId="0" fontId="16" fillId="33" borderId="0" xfId="0" applyFont="1" applyFill="1" applyBorder="1" applyAlignment="1" applyProtection="1">
      <alignment/>
      <protection hidden="1"/>
    </xf>
    <xf numFmtId="0" fontId="17" fillId="33" borderId="0" xfId="0" applyFont="1" applyFill="1" applyBorder="1" applyAlignment="1" applyProtection="1">
      <alignment/>
      <protection hidden="1"/>
    </xf>
    <xf numFmtId="0" fontId="12" fillId="33" borderId="0" xfId="0" applyFont="1" applyFill="1" applyAlignment="1" applyProtection="1">
      <alignment vertical="center"/>
      <protection/>
    </xf>
    <xf numFmtId="0" fontId="16" fillId="33" borderId="0" xfId="0" applyFont="1" applyFill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0" fontId="11" fillId="33" borderId="0" xfId="0" applyFont="1" applyFill="1" applyAlignment="1" applyProtection="1">
      <alignment vertical="center"/>
      <protection/>
    </xf>
    <xf numFmtId="22" fontId="9" fillId="4" borderId="12" xfId="0" applyNumberFormat="1" applyFont="1" applyFill="1" applyBorder="1" applyAlignment="1" applyProtection="1">
      <alignment horizontal="left" vertical="center"/>
      <protection hidden="1" locked="0"/>
    </xf>
    <xf numFmtId="22" fontId="16" fillId="33" borderId="0" xfId="0" applyNumberFormat="1" applyFont="1" applyFill="1" applyAlignment="1" applyProtection="1">
      <alignment/>
      <protection hidden="1"/>
    </xf>
    <xf numFmtId="0" fontId="9" fillId="4" borderId="12" xfId="0" applyFont="1" applyFill="1" applyBorder="1" applyAlignment="1" applyProtection="1">
      <alignment horizontal="left" vertical="center"/>
      <protection hidden="1" locked="0"/>
    </xf>
    <xf numFmtId="0" fontId="12" fillId="33" borderId="0" xfId="0" applyFont="1" applyFill="1" applyAlignment="1" applyProtection="1">
      <alignment vertical="center" wrapText="1"/>
      <protection/>
    </xf>
    <xf numFmtId="0" fontId="9" fillId="4" borderId="12" xfId="0" applyFont="1" applyFill="1" applyBorder="1" applyAlignment="1" applyProtection="1">
      <alignment horizontal="left" vertical="center" wrapText="1"/>
      <protection hidden="1" locked="0"/>
    </xf>
    <xf numFmtId="0" fontId="11" fillId="33" borderId="0" xfId="0" applyFont="1" applyFill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wrapText="1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9" fillId="35" borderId="12" xfId="0" applyFont="1" applyFill="1" applyBorder="1" applyAlignment="1" applyProtection="1">
      <alignment vertical="center"/>
      <protection locked="0"/>
    </xf>
    <xf numFmtId="14" fontId="12" fillId="33" borderId="0" xfId="0" applyNumberFormat="1" applyFont="1" applyFill="1" applyAlignment="1" applyProtection="1">
      <alignment horizontal="center" vertical="center"/>
      <protection hidden="1"/>
    </xf>
    <xf numFmtId="0" fontId="16" fillId="33" borderId="11" xfId="0" applyFont="1" applyFill="1" applyBorder="1" applyAlignment="1" applyProtection="1">
      <alignment/>
      <protection hidden="1"/>
    </xf>
    <xf numFmtId="0" fontId="17" fillId="33" borderId="11" xfId="0" applyFont="1" applyFill="1" applyBorder="1" applyAlignment="1" applyProtection="1">
      <alignment/>
      <protection hidden="1"/>
    </xf>
    <xf numFmtId="0" fontId="12" fillId="33" borderId="0" xfId="0" applyFont="1" applyFill="1" applyAlignment="1" applyProtection="1">
      <alignment vertical="center"/>
      <protection hidden="1"/>
    </xf>
    <xf numFmtId="0" fontId="7" fillId="34" borderId="0" xfId="48" applyFont="1" applyFill="1" applyBorder="1" applyAlignment="1" applyProtection="1">
      <alignment horizontal="left" vertical="top" wrapText="1"/>
      <protection/>
    </xf>
    <xf numFmtId="0" fontId="19" fillId="33" borderId="0" xfId="48" applyFont="1" applyFill="1" applyBorder="1" applyAlignment="1" applyProtection="1" quotePrefix="1">
      <alignment vertical="center"/>
      <protection hidden="1"/>
    </xf>
    <xf numFmtId="0" fontId="0" fillId="33" borderId="0" xfId="0" applyFill="1" applyAlignment="1" applyProtection="1">
      <alignment/>
      <protection hidden="1"/>
    </xf>
    <xf numFmtId="0" fontId="13" fillId="33" borderId="0" xfId="48" applyFont="1" applyFill="1" applyBorder="1" applyAlignment="1" applyProtection="1">
      <alignment vertical="top"/>
      <protection hidden="1"/>
    </xf>
    <xf numFmtId="22" fontId="21" fillId="4" borderId="12" xfId="0" applyNumberFormat="1" applyFont="1" applyFill="1" applyBorder="1" applyAlignment="1" applyProtection="1">
      <alignment horizontal="left" vertical="top" wrapText="1"/>
      <protection hidden="1" locked="0"/>
    </xf>
    <xf numFmtId="0" fontId="5" fillId="33" borderId="0" xfId="0" applyFont="1" applyFill="1" applyBorder="1" applyAlignment="1" applyProtection="1">
      <alignment horizontal="center" vertical="top" wrapText="1"/>
      <protection hidden="1"/>
    </xf>
    <xf numFmtId="0" fontId="12" fillId="33" borderId="0" xfId="0" applyFont="1" applyFill="1" applyAlignment="1" applyProtection="1">
      <alignment vertical="top"/>
      <protection/>
    </xf>
    <xf numFmtId="0" fontId="22" fillId="33" borderId="11" xfId="0" applyFont="1" applyFill="1" applyBorder="1" applyAlignment="1" applyProtection="1">
      <alignment/>
      <protection hidden="1"/>
    </xf>
    <xf numFmtId="0" fontId="12" fillId="36" borderId="0" xfId="0" applyFont="1" applyFill="1" applyBorder="1" applyAlignment="1" applyProtection="1">
      <alignment/>
      <protection/>
    </xf>
    <xf numFmtId="0" fontId="16" fillId="36" borderId="0" xfId="0" applyFont="1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7" fillId="33" borderId="0" xfId="48" applyFont="1" applyFill="1" applyBorder="1" applyAlignment="1" applyProtection="1">
      <alignment horizontal="left" vertical="top" wrapText="1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14" fontId="12" fillId="33" borderId="0" xfId="0" applyNumberFormat="1" applyFont="1" applyFill="1" applyAlignment="1" applyProtection="1">
      <alignment horizontal="center" vertical="center"/>
      <protection hidden="1"/>
    </xf>
    <xf numFmtId="0" fontId="12" fillId="33" borderId="0" xfId="0" applyFont="1" applyFill="1" applyAlignment="1" applyProtection="1">
      <alignment horizontal="center" vertical="center"/>
      <protection hidden="1"/>
    </xf>
    <xf numFmtId="0" fontId="24" fillId="33" borderId="0" xfId="50" applyFont="1" applyFill="1" applyAlignment="1" applyProtection="1">
      <alignment horizontal="left" vertical="center" wrapText="1"/>
      <protection hidden="1"/>
    </xf>
    <xf numFmtId="0" fontId="20" fillId="37" borderId="0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top" wrapText="1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 2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4"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4023_SYSTEMNACHWEIS_MINERGIE-ECO\4023-2_SYSTEMNACHWEIS_ME-ECO_PHASE2\4023-2_08_Berichte\4023-2_08_Nachweisinstrument\4023-2_08_10506_Nachweisinstru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ktdaten"/>
      <sheetName val="Ausschlusskriterien"/>
      <sheetName val="Tageslicht"/>
      <sheetName val="Tageslicht-Tool"/>
      <sheetName val="Schallschutz"/>
      <sheetName val="Haustechnik"/>
      <sheetName val="Innenraumklima"/>
      <sheetName val="Gebäudekonzept"/>
      <sheetName val="Trinkwasser"/>
      <sheetName val="Materialien und BP"/>
      <sheetName val="Relevante BT&amp;Entsorgung"/>
      <sheetName val="Relevante BT&amp;Entsorgung1"/>
      <sheetName val="Graue Energie"/>
      <sheetName val="Checkliste"/>
      <sheetName val="prov. Antrag"/>
      <sheetName val="def. Antrag"/>
      <sheetName val="Preise"/>
      <sheetName val="output von Vorgabenkatalog"/>
      <sheetName val="Ref_AK"/>
      <sheetName val="Ref_TW"/>
      <sheetName val="Admin"/>
      <sheetName val="Innenbauteile_Ref"/>
      <sheetName val="oeko-Daten"/>
      <sheetName val="Constants_Tageslicht"/>
    </sheetNames>
    <sheetDataSet>
      <sheetData sheetId="20">
        <row r="5">
          <cell r="K5" t="str">
            <v>Ja</v>
          </cell>
        </row>
        <row r="6">
          <cell r="K6" t="str">
            <v>Nein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-bau.ch/resources/uploads/ed663d_v09.pdf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1"/>
  <sheetViews>
    <sheetView tabSelected="1" zoomScaleSheetLayoutView="85" zoomScalePageLayoutView="0" workbookViewId="0" topLeftCell="A7">
      <selection activeCell="J32" sqref="J32"/>
    </sheetView>
  </sheetViews>
  <sheetFormatPr defaultColWidth="11.421875" defaultRowHeight="15"/>
  <cols>
    <col min="1" max="1" width="1.7109375" style="38" customWidth="1"/>
    <col min="2" max="2" width="11.7109375" style="32" customWidth="1"/>
    <col min="3" max="3" width="0.71875" style="32" customWidth="1"/>
    <col min="4" max="4" width="63.28125" style="32" customWidth="1"/>
    <col min="5" max="5" width="0.71875" style="32" customWidth="1"/>
    <col min="6" max="6" width="10.57421875" style="32" customWidth="1"/>
    <col min="7" max="7" width="0.71875" style="32" customWidth="1"/>
    <col min="8" max="8" width="10.57421875" style="32" customWidth="1"/>
    <col min="9" max="9" width="0.71875" style="32" customWidth="1"/>
    <col min="10" max="10" width="7.7109375" style="32" bestFit="1" customWidth="1"/>
    <col min="11" max="11" width="0.71875" style="32" customWidth="1"/>
    <col min="12" max="12" width="24.421875" style="32" customWidth="1"/>
    <col min="13" max="13" width="36.57421875" style="35" customWidth="1"/>
    <col min="14" max="14" width="0.2890625" style="64" customWidth="1"/>
    <col min="15" max="15" width="11.28125" style="4" hidden="1" customWidth="1"/>
    <col min="16" max="16" width="11.421875" style="4" hidden="1" customWidth="1"/>
    <col min="17" max="33" width="9.140625" style="35" customWidth="1"/>
    <col min="34" max="51" width="9.140625" style="4" customWidth="1"/>
    <col min="52" max="16384" width="9.140625" style="32" customWidth="1"/>
  </cols>
  <sheetData>
    <row r="1" spans="1:33" s="33" customFormat="1" ht="6" customHeight="1">
      <c r="A1" s="38"/>
      <c r="M1" s="35"/>
      <c r="N1" s="62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1:33" s="33" customFormat="1" ht="26.25">
      <c r="A2" s="38"/>
      <c r="B2" s="61" t="s">
        <v>16</v>
      </c>
      <c r="C2" s="34"/>
      <c r="D2" s="34"/>
      <c r="E2" s="34"/>
      <c r="F2" s="34"/>
      <c r="G2" s="34"/>
      <c r="H2" s="34"/>
      <c r="I2" s="34"/>
      <c r="J2" s="34"/>
      <c r="K2" s="51"/>
      <c r="L2" s="52"/>
      <c r="M2" s="35"/>
      <c r="N2" s="62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33" s="33" customFormat="1" ht="18">
      <c r="A3" s="38"/>
      <c r="B3" s="37" t="s">
        <v>17</v>
      </c>
      <c r="F3" s="38"/>
      <c r="G3" s="38"/>
      <c r="H3" s="38"/>
      <c r="I3" s="38"/>
      <c r="J3" s="38"/>
      <c r="K3" s="38"/>
      <c r="L3" s="36"/>
      <c r="M3" s="35"/>
      <c r="N3" s="62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4" spans="1:33" s="33" customFormat="1" ht="22.5" customHeight="1">
      <c r="A4" s="38"/>
      <c r="B4" s="60" t="s">
        <v>51</v>
      </c>
      <c r="D4" s="38"/>
      <c r="E4" s="38"/>
      <c r="F4" s="38"/>
      <c r="G4" s="38"/>
      <c r="H4" s="38"/>
      <c r="I4" s="38"/>
      <c r="J4" s="38"/>
      <c r="K4" s="38"/>
      <c r="L4" s="36"/>
      <c r="M4" s="35"/>
      <c r="N4" s="62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2:33" s="38" customFormat="1" ht="66" customHeight="1">
      <c r="B5" s="69" t="s">
        <v>18</v>
      </c>
      <c r="C5" s="69"/>
      <c r="D5" s="69"/>
      <c r="E5" s="44"/>
      <c r="J5" s="35"/>
      <c r="M5" s="35"/>
      <c r="N5" s="63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spans="2:33" s="38" customFormat="1" ht="12" customHeight="1">
      <c r="B6" s="33"/>
      <c r="G6" s="39"/>
      <c r="H6" s="39"/>
      <c r="I6" s="39"/>
      <c r="J6" s="35"/>
      <c r="M6" s="35"/>
      <c r="N6" s="63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2:33" s="38" customFormat="1" ht="18" customHeight="1">
      <c r="B7" s="40" t="s">
        <v>19</v>
      </c>
      <c r="D7" s="41"/>
      <c r="G7" s="67"/>
      <c r="H7" s="68"/>
      <c r="I7" s="68"/>
      <c r="J7" s="35"/>
      <c r="M7" s="35"/>
      <c r="N7" s="63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2:33" s="38" customFormat="1" ht="9.75" customHeight="1">
      <c r="B8" s="40"/>
      <c r="E8" s="42"/>
      <c r="H8" s="35"/>
      <c r="I8" s="35"/>
      <c r="J8" s="35"/>
      <c r="M8" s="35"/>
      <c r="N8" s="63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</row>
    <row r="9" spans="2:33" s="38" customFormat="1" ht="18" customHeight="1">
      <c r="B9" s="40" t="s">
        <v>20</v>
      </c>
      <c r="D9" s="43"/>
      <c r="E9" s="66" t="s">
        <v>22</v>
      </c>
      <c r="F9" s="66"/>
      <c r="G9" s="66"/>
      <c r="H9" s="50">
        <f ca="1">TODAY()</f>
        <v>42732</v>
      </c>
      <c r="I9" s="53"/>
      <c r="J9" s="53"/>
      <c r="M9" s="35"/>
      <c r="N9" s="63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</row>
    <row r="10" spans="8:33" s="38" customFormat="1" ht="18" customHeight="1">
      <c r="H10" s="35"/>
      <c r="I10" s="35"/>
      <c r="J10" s="35"/>
      <c r="M10" s="35"/>
      <c r="N10" s="63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2:33" s="38" customFormat="1" ht="15" customHeight="1">
      <c r="B11" s="46" t="s">
        <v>21</v>
      </c>
      <c r="D11" s="45"/>
      <c r="H11" s="35"/>
      <c r="I11" s="35"/>
      <c r="J11" s="35"/>
      <c r="M11" s="35"/>
      <c r="N11" s="63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</row>
    <row r="12" spans="2:33" s="38" customFormat="1" ht="40.5" customHeight="1">
      <c r="B12" s="46"/>
      <c r="D12" s="7" t="s">
        <v>23</v>
      </c>
      <c r="E12" s="7"/>
      <c r="F12" s="47" t="s">
        <v>24</v>
      </c>
      <c r="G12" s="7"/>
      <c r="H12" s="48" t="s">
        <v>25</v>
      </c>
      <c r="I12" s="7"/>
      <c r="J12" s="48" t="s">
        <v>26</v>
      </c>
      <c r="K12" s="7"/>
      <c r="L12" s="7" t="s">
        <v>27</v>
      </c>
      <c r="M12" s="35"/>
      <c r="N12" s="63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</row>
    <row r="13" spans="1:51" s="11" customFormat="1" ht="31.5" customHeight="1">
      <c r="A13" s="38"/>
      <c r="B13" s="71" t="s">
        <v>28</v>
      </c>
      <c r="C13" s="71"/>
      <c r="D13" s="71"/>
      <c r="E13" s="71"/>
      <c r="F13" s="71"/>
      <c r="G13" s="71"/>
      <c r="H13" s="71"/>
      <c r="I13" s="7"/>
      <c r="J13" s="7"/>
      <c r="K13" s="7"/>
      <c r="L13" s="7"/>
      <c r="M13" s="35"/>
      <c r="N13" s="64"/>
      <c r="O13" s="4"/>
      <c r="P13" s="4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s="5" customFormat="1" ht="15.75">
      <c r="A14" s="38"/>
      <c r="B14" s="13" t="s">
        <v>0</v>
      </c>
      <c r="C14" s="14"/>
      <c r="D14" s="13" t="s">
        <v>29</v>
      </c>
      <c r="E14" s="14"/>
      <c r="F14" s="15">
        <v>1</v>
      </c>
      <c r="G14" s="16"/>
      <c r="H14" s="15">
        <v>0</v>
      </c>
      <c r="I14" s="17"/>
      <c r="J14" s="49"/>
      <c r="K14" s="17"/>
      <c r="L14" s="58"/>
      <c r="M14" s="35"/>
      <c r="N14" s="64"/>
      <c r="O14" s="4" t="str">
        <f aca="true" t="shared" si="0" ref="O14:O32">IF(OR(J14="No",J14=""),"No","Si")</f>
        <v>No</v>
      </c>
      <c r="P14" s="4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s="5" customFormat="1" ht="15.75">
      <c r="A15" s="38"/>
      <c r="B15" s="18" t="s">
        <v>1</v>
      </c>
      <c r="C15" s="14"/>
      <c r="D15" s="14" t="s">
        <v>30</v>
      </c>
      <c r="E15" s="14"/>
      <c r="F15" s="16">
        <v>1</v>
      </c>
      <c r="G15" s="16"/>
      <c r="H15" s="16">
        <v>1</v>
      </c>
      <c r="I15" s="6"/>
      <c r="J15" s="49"/>
      <c r="K15" s="6"/>
      <c r="L15" s="58"/>
      <c r="M15" s="35"/>
      <c r="N15" s="64"/>
      <c r="O15" s="4" t="str">
        <f t="shared" si="0"/>
        <v>No</v>
      </c>
      <c r="P15" s="4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s="5" customFormat="1" ht="48">
      <c r="A16" s="38"/>
      <c r="B16" s="13" t="s">
        <v>2</v>
      </c>
      <c r="C16" s="14"/>
      <c r="D16" s="13" t="s">
        <v>31</v>
      </c>
      <c r="E16" s="14"/>
      <c r="F16" s="15">
        <v>1</v>
      </c>
      <c r="G16" s="16"/>
      <c r="H16" s="15">
        <v>1</v>
      </c>
      <c r="I16" s="6"/>
      <c r="J16" s="49"/>
      <c r="K16" s="6"/>
      <c r="L16" s="58"/>
      <c r="M16" s="35"/>
      <c r="N16" s="64"/>
      <c r="O16" s="4" t="str">
        <f t="shared" si="0"/>
        <v>No</v>
      </c>
      <c r="P16" s="4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s="5" customFormat="1" ht="15.75">
      <c r="A17" s="38"/>
      <c r="B17" s="18" t="s">
        <v>3</v>
      </c>
      <c r="C17" s="14"/>
      <c r="D17" s="14" t="s">
        <v>32</v>
      </c>
      <c r="E17" s="14"/>
      <c r="F17" s="16">
        <v>1</v>
      </c>
      <c r="G17" s="16"/>
      <c r="H17" s="16">
        <v>1</v>
      </c>
      <c r="I17" s="6"/>
      <c r="J17" s="49"/>
      <c r="K17" s="6"/>
      <c r="L17" s="58"/>
      <c r="M17" s="35"/>
      <c r="N17" s="64"/>
      <c r="O17" s="4" t="str">
        <f t="shared" si="0"/>
        <v>No</v>
      </c>
      <c r="P17" s="4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s="5" customFormat="1" ht="27" customHeight="1">
      <c r="A18" s="38"/>
      <c r="B18" s="12" t="s">
        <v>33</v>
      </c>
      <c r="C18" s="7"/>
      <c r="D18" s="7"/>
      <c r="E18" s="7"/>
      <c r="F18" s="8"/>
      <c r="G18" s="9"/>
      <c r="H18" s="10"/>
      <c r="I18" s="10"/>
      <c r="J18" s="10"/>
      <c r="K18" s="10"/>
      <c r="L18" s="59"/>
      <c r="M18" s="35"/>
      <c r="N18" s="64"/>
      <c r="O18" s="4" t="str">
        <f t="shared" si="0"/>
        <v>No</v>
      </c>
      <c r="P18" s="4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s="5" customFormat="1" ht="15.75">
      <c r="A19" s="38"/>
      <c r="B19" s="13" t="s">
        <v>4</v>
      </c>
      <c r="C19" s="14"/>
      <c r="D19" s="13" t="s">
        <v>29</v>
      </c>
      <c r="E19" s="14"/>
      <c r="F19" s="15">
        <v>1</v>
      </c>
      <c r="G19" s="16"/>
      <c r="H19" s="15">
        <v>0</v>
      </c>
      <c r="I19" s="6"/>
      <c r="J19" s="49"/>
      <c r="K19" s="6"/>
      <c r="L19" s="58"/>
      <c r="M19" s="35"/>
      <c r="N19" s="64"/>
      <c r="O19" s="4" t="str">
        <f t="shared" si="0"/>
        <v>No</v>
      </c>
      <c r="P19" s="4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s="5" customFormat="1" ht="15.75">
      <c r="A20" s="38"/>
      <c r="B20" s="18" t="s">
        <v>5</v>
      </c>
      <c r="C20" s="14"/>
      <c r="D20" s="14" t="s">
        <v>30</v>
      </c>
      <c r="E20" s="14"/>
      <c r="F20" s="16">
        <v>1</v>
      </c>
      <c r="G20" s="16"/>
      <c r="H20" s="16">
        <v>1</v>
      </c>
      <c r="I20" s="6"/>
      <c r="J20" s="49"/>
      <c r="K20" s="6"/>
      <c r="L20" s="58"/>
      <c r="M20" s="35"/>
      <c r="N20" s="64"/>
      <c r="O20" s="4" t="str">
        <f t="shared" si="0"/>
        <v>No</v>
      </c>
      <c r="P20" s="4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s="5" customFormat="1" ht="48">
      <c r="A21" s="38"/>
      <c r="B21" s="13" t="s">
        <v>6</v>
      </c>
      <c r="C21" s="14"/>
      <c r="D21" s="13" t="s">
        <v>31</v>
      </c>
      <c r="E21" s="14"/>
      <c r="F21" s="15">
        <v>1</v>
      </c>
      <c r="G21" s="16"/>
      <c r="H21" s="15">
        <v>1</v>
      </c>
      <c r="I21" s="6"/>
      <c r="J21" s="49"/>
      <c r="K21" s="6"/>
      <c r="L21" s="58"/>
      <c r="M21" s="35"/>
      <c r="N21" s="64"/>
      <c r="O21" s="4" t="str">
        <f t="shared" si="0"/>
        <v>No</v>
      </c>
      <c r="P21" s="4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s="5" customFormat="1" ht="15.75">
      <c r="A22" s="38"/>
      <c r="B22" s="18" t="s">
        <v>7</v>
      </c>
      <c r="C22" s="14"/>
      <c r="D22" s="14" t="s">
        <v>34</v>
      </c>
      <c r="E22" s="14"/>
      <c r="F22" s="16">
        <v>0</v>
      </c>
      <c r="G22" s="16"/>
      <c r="H22" s="16">
        <v>1</v>
      </c>
      <c r="I22" s="6"/>
      <c r="J22" s="49"/>
      <c r="K22" s="6"/>
      <c r="L22" s="58"/>
      <c r="M22" s="35"/>
      <c r="N22" s="64"/>
      <c r="O22" s="4" t="str">
        <f t="shared" si="0"/>
        <v>No</v>
      </c>
      <c r="P22" s="4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s="5" customFormat="1" ht="27" customHeight="1">
      <c r="A23" s="38"/>
      <c r="B23" s="12" t="s">
        <v>35</v>
      </c>
      <c r="C23" s="7"/>
      <c r="D23" s="7"/>
      <c r="E23" s="7"/>
      <c r="F23" s="8"/>
      <c r="G23" s="9"/>
      <c r="H23" s="10"/>
      <c r="I23" s="10"/>
      <c r="J23" s="10"/>
      <c r="K23" s="10"/>
      <c r="L23" s="59"/>
      <c r="M23" s="35"/>
      <c r="N23" s="64"/>
      <c r="O23" s="4" t="str">
        <f t="shared" si="0"/>
        <v>No</v>
      </c>
      <c r="P23" s="4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s="5" customFormat="1" ht="24">
      <c r="A24" s="38"/>
      <c r="B24" s="13" t="s">
        <v>8</v>
      </c>
      <c r="C24" s="14"/>
      <c r="D24" s="13" t="s">
        <v>36</v>
      </c>
      <c r="E24" s="14"/>
      <c r="F24" s="15">
        <v>1</v>
      </c>
      <c r="G24" s="16"/>
      <c r="H24" s="15">
        <v>1</v>
      </c>
      <c r="I24" s="6"/>
      <c r="J24" s="49"/>
      <c r="K24" s="6"/>
      <c r="L24" s="58"/>
      <c r="M24" s="35"/>
      <c r="N24" s="64"/>
      <c r="O24" s="4" t="str">
        <f t="shared" si="0"/>
        <v>No</v>
      </c>
      <c r="P24" s="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s="5" customFormat="1" ht="15.75">
      <c r="A25" s="38"/>
      <c r="B25" s="18" t="s">
        <v>9</v>
      </c>
      <c r="C25" s="14"/>
      <c r="D25" s="14" t="s">
        <v>37</v>
      </c>
      <c r="E25" s="14"/>
      <c r="F25" s="16">
        <v>0</v>
      </c>
      <c r="G25" s="16"/>
      <c r="H25" s="16">
        <v>1</v>
      </c>
      <c r="I25" s="6"/>
      <c r="J25" s="49"/>
      <c r="K25" s="6"/>
      <c r="L25" s="58"/>
      <c r="M25" s="35"/>
      <c r="N25" s="64"/>
      <c r="O25" s="4" t="str">
        <f t="shared" si="0"/>
        <v>No</v>
      </c>
      <c r="P25" s="4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s="5" customFormat="1" ht="24">
      <c r="A26" s="38"/>
      <c r="B26" s="13" t="s">
        <v>10</v>
      </c>
      <c r="C26" s="14"/>
      <c r="D26" s="54" t="s">
        <v>38</v>
      </c>
      <c r="E26" s="14"/>
      <c r="F26" s="15">
        <v>3</v>
      </c>
      <c r="G26" s="16"/>
      <c r="H26" s="15">
        <v>0</v>
      </c>
      <c r="I26" s="6"/>
      <c r="J26" s="49"/>
      <c r="K26" s="6"/>
      <c r="L26" s="58"/>
      <c r="M26" s="35"/>
      <c r="N26" s="64"/>
      <c r="O26" s="4" t="str">
        <f t="shared" si="0"/>
        <v>No</v>
      </c>
      <c r="P26" s="4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s="5" customFormat="1" ht="27" customHeight="1">
      <c r="A27" s="38"/>
      <c r="B27" s="12" t="s">
        <v>39</v>
      </c>
      <c r="C27" s="7"/>
      <c r="D27" s="7"/>
      <c r="E27" s="7"/>
      <c r="F27" s="8"/>
      <c r="G27" s="9"/>
      <c r="H27" s="10"/>
      <c r="I27" s="10"/>
      <c r="J27" s="10"/>
      <c r="K27" s="10"/>
      <c r="L27" s="59"/>
      <c r="M27" s="35"/>
      <c r="N27" s="64"/>
      <c r="O27" s="4" t="str">
        <f t="shared" si="0"/>
        <v>No</v>
      </c>
      <c r="P27" s="4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s="5" customFormat="1" ht="24">
      <c r="A28" s="38"/>
      <c r="B28" s="13" t="s">
        <v>11</v>
      </c>
      <c r="C28" s="14"/>
      <c r="D28" s="13" t="s">
        <v>40</v>
      </c>
      <c r="E28" s="14"/>
      <c r="F28" s="15">
        <v>3</v>
      </c>
      <c r="G28" s="16"/>
      <c r="H28" s="15">
        <v>0</v>
      </c>
      <c r="I28" s="6"/>
      <c r="J28" s="49"/>
      <c r="K28" s="6"/>
      <c r="L28" s="58"/>
      <c r="M28" s="35"/>
      <c r="N28" s="64"/>
      <c r="O28" s="4" t="str">
        <f t="shared" si="0"/>
        <v>No</v>
      </c>
      <c r="P28" s="4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s="5" customFormat="1" ht="24">
      <c r="A29" s="38"/>
      <c r="B29" s="18" t="s">
        <v>12</v>
      </c>
      <c r="C29" s="14"/>
      <c r="D29" s="14" t="s">
        <v>41</v>
      </c>
      <c r="E29" s="14"/>
      <c r="F29" s="16">
        <v>3</v>
      </c>
      <c r="G29" s="16"/>
      <c r="H29" s="16">
        <v>0</v>
      </c>
      <c r="I29" s="6"/>
      <c r="J29" s="49"/>
      <c r="K29" s="6"/>
      <c r="L29" s="58"/>
      <c r="M29" s="35"/>
      <c r="N29" s="64"/>
      <c r="O29" s="4" t="str">
        <f t="shared" si="0"/>
        <v>No</v>
      </c>
      <c r="P29" s="4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s="5" customFormat="1" ht="24">
      <c r="A30" s="38"/>
      <c r="B30" s="13" t="s">
        <v>13</v>
      </c>
      <c r="C30" s="14"/>
      <c r="D30" s="13" t="s">
        <v>42</v>
      </c>
      <c r="E30" s="14"/>
      <c r="F30" s="15">
        <v>3</v>
      </c>
      <c r="G30" s="16"/>
      <c r="H30" s="15">
        <v>0</v>
      </c>
      <c r="I30" s="6"/>
      <c r="J30" s="49"/>
      <c r="K30" s="6"/>
      <c r="L30" s="58"/>
      <c r="M30" s="35"/>
      <c r="N30" s="64"/>
      <c r="O30" s="4" t="str">
        <f t="shared" si="0"/>
        <v>No</v>
      </c>
      <c r="P30" s="4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s="5" customFormat="1" ht="24">
      <c r="A31" s="38"/>
      <c r="B31" s="18" t="s">
        <v>14</v>
      </c>
      <c r="C31" s="14"/>
      <c r="D31" s="14" t="s">
        <v>43</v>
      </c>
      <c r="E31" s="14"/>
      <c r="F31" s="16">
        <v>1</v>
      </c>
      <c r="G31" s="16"/>
      <c r="H31" s="16">
        <v>1</v>
      </c>
      <c r="I31" s="6"/>
      <c r="J31" s="49"/>
      <c r="K31" s="6"/>
      <c r="L31" s="58"/>
      <c r="M31" s="35"/>
      <c r="N31" s="64"/>
      <c r="O31" s="4" t="str">
        <f t="shared" si="0"/>
        <v>No</v>
      </c>
      <c r="P31" s="4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s="5" customFormat="1" ht="24">
      <c r="A32" s="38"/>
      <c r="B32" s="13" t="s">
        <v>15</v>
      </c>
      <c r="C32" s="14"/>
      <c r="D32" s="13" t="s">
        <v>44</v>
      </c>
      <c r="E32" s="14"/>
      <c r="F32" s="15">
        <v>0</v>
      </c>
      <c r="G32" s="16"/>
      <c r="H32" s="15">
        <v>1</v>
      </c>
      <c r="I32" s="6"/>
      <c r="J32" s="49"/>
      <c r="K32" s="6"/>
      <c r="L32" s="58"/>
      <c r="M32" s="35"/>
      <c r="N32" s="64"/>
      <c r="O32" s="4" t="str">
        <f t="shared" si="0"/>
        <v>No</v>
      </c>
      <c r="P32" s="4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s="5" customFormat="1" ht="3" customHeight="1" thickBot="1">
      <c r="A33" s="38"/>
      <c r="B33" s="19"/>
      <c r="C33" s="19"/>
      <c r="D33" s="19"/>
      <c r="E33" s="19"/>
      <c r="F33" s="19"/>
      <c r="G33" s="19"/>
      <c r="H33" s="19"/>
      <c r="I33" s="20"/>
      <c r="J33" s="20"/>
      <c r="K33" s="20"/>
      <c r="L33" s="20"/>
      <c r="M33" s="35"/>
      <c r="N33" s="64"/>
      <c r="O33" s="4"/>
      <c r="P33" s="4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s="5" customFormat="1" ht="18.75" customHeight="1" thickTop="1">
      <c r="A34" s="38"/>
      <c r="B34" s="21" t="s">
        <v>45</v>
      </c>
      <c r="C34" s="21"/>
      <c r="D34" s="22"/>
      <c r="E34" s="22"/>
      <c r="F34" s="23">
        <f>O34</f>
        <v>21</v>
      </c>
      <c r="G34" s="23"/>
      <c r="H34" s="23">
        <f>P34</f>
        <v>10</v>
      </c>
      <c r="I34" s="24"/>
      <c r="J34" s="24"/>
      <c r="K34" s="20"/>
      <c r="L34" s="20"/>
      <c r="M34" s="35"/>
      <c r="N34" s="64"/>
      <c r="O34" s="1">
        <f>SUMIF(O14:O33,"No",F14:F32)</f>
        <v>21</v>
      </c>
      <c r="P34" s="1">
        <f>SUMIF(O14:O32,"No",H14:H32)</f>
        <v>10</v>
      </c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s="5" customFormat="1" ht="18.75" customHeight="1">
      <c r="A35" s="38"/>
      <c r="B35" s="25" t="s">
        <v>46</v>
      </c>
      <c r="C35" s="25"/>
      <c r="D35" s="25"/>
      <c r="E35" s="26"/>
      <c r="F35" s="27">
        <v>2</v>
      </c>
      <c r="G35" s="27"/>
      <c r="H35" s="27">
        <v>2</v>
      </c>
      <c r="I35" s="28"/>
      <c r="J35" s="29">
        <f>O35</f>
        <v>0</v>
      </c>
      <c r="K35" s="29"/>
      <c r="L35" s="29">
        <f>P35</f>
        <v>0</v>
      </c>
      <c r="M35" s="35"/>
      <c r="N35" s="64"/>
      <c r="O35" s="4">
        <f>IF(O34&gt;F35,0,1)</f>
        <v>0</v>
      </c>
      <c r="P35" s="4">
        <f>IF(P34&gt;H35,0,1)</f>
        <v>0</v>
      </c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s="5" customFormat="1" ht="18.75" customHeight="1">
      <c r="A36" s="38"/>
      <c r="B36" s="25" t="s">
        <v>47</v>
      </c>
      <c r="C36" s="30"/>
      <c r="D36" s="25"/>
      <c r="E36" s="26"/>
      <c r="F36" s="27">
        <v>1</v>
      </c>
      <c r="G36" s="27"/>
      <c r="H36" s="27">
        <v>1</v>
      </c>
      <c r="I36" s="28"/>
      <c r="J36" s="29">
        <f>O36</f>
        <v>0</v>
      </c>
      <c r="K36" s="29"/>
      <c r="L36" s="29">
        <f>P36</f>
        <v>0</v>
      </c>
      <c r="M36" s="35"/>
      <c r="N36" s="64"/>
      <c r="O36" s="4">
        <f>IF(O34&gt;F36,0,1)</f>
        <v>0</v>
      </c>
      <c r="P36" s="4">
        <f>IF(P34&gt;H36,0,1)</f>
        <v>0</v>
      </c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s="5" customFormat="1" ht="7.5" customHeight="1">
      <c r="A37" s="38"/>
      <c r="B37" s="2"/>
      <c r="C37" s="2"/>
      <c r="D37" s="2"/>
      <c r="E37" s="2"/>
      <c r="F37" s="2"/>
      <c r="G37" s="2"/>
      <c r="H37" s="2"/>
      <c r="I37" s="2"/>
      <c r="J37" s="2"/>
      <c r="K37" s="20"/>
      <c r="L37" s="20"/>
      <c r="M37" s="35"/>
      <c r="N37" s="64"/>
      <c r="O37" s="4"/>
      <c r="P37" s="4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s="5" customFormat="1" ht="18.75" customHeight="1">
      <c r="A38" s="38"/>
      <c r="B38" s="31" t="s">
        <v>48</v>
      </c>
      <c r="C38" s="3"/>
      <c r="D38" s="70" t="str">
        <f>"Requisito MN17/MM17 (Componenti rilevanti, Livello 1)"&amp;IF($J$35=1,"","non ")&amp;"soddisfatto"</f>
        <v>Requisito MN17/MM17 (Componenti rilevanti, Livello 1)non soddisfatto</v>
      </c>
      <c r="E38" s="70"/>
      <c r="F38" s="70"/>
      <c r="G38" s="70"/>
      <c r="H38" s="70"/>
      <c r="I38" s="55"/>
      <c r="J38" s="55"/>
      <c r="K38" s="55"/>
      <c r="L38" s="55"/>
      <c r="M38" s="35"/>
      <c r="N38" s="64"/>
      <c r="O38" s="4"/>
      <c r="P38" s="4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s="5" customFormat="1" ht="3.75" customHeight="1">
      <c r="A39" s="38"/>
      <c r="B39" s="3"/>
      <c r="C39" s="3"/>
      <c r="D39" s="3"/>
      <c r="E39" s="3"/>
      <c r="F39" s="3"/>
      <c r="G39" s="3"/>
      <c r="H39" s="3"/>
      <c r="I39" s="55"/>
      <c r="J39" s="3"/>
      <c r="K39" s="3"/>
      <c r="L39" s="3"/>
      <c r="M39" s="35"/>
      <c r="N39" s="64"/>
      <c r="O39" s="4"/>
      <c r="P39" s="4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1:51" s="5" customFormat="1" ht="18.75" customHeight="1">
      <c r="A40" s="38"/>
      <c r="B40" s="3"/>
      <c r="C40" s="3"/>
      <c r="D40" s="70" t="str">
        <f>"RequisitoMN18/MM18 (Componenti rilevanti, Livello  2)"&amp;IF($J$36=1,"","non ")&amp;"soddisfatto"</f>
        <v>RequisitoMN18/MM18 (Componenti rilevanti, Livello  2)non soddisfatto</v>
      </c>
      <c r="E40" s="70"/>
      <c r="F40" s="70"/>
      <c r="G40" s="70"/>
      <c r="H40" s="70"/>
      <c r="I40" s="55"/>
      <c r="J40" s="55"/>
      <c r="K40" s="55"/>
      <c r="L40" s="55"/>
      <c r="M40" s="35"/>
      <c r="N40" s="64"/>
      <c r="O40" s="4"/>
      <c r="P40" s="4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1:51" s="5" customFormat="1" ht="3.75" customHeight="1">
      <c r="A41" s="38"/>
      <c r="B41" s="3"/>
      <c r="C41" s="3"/>
      <c r="D41" s="3"/>
      <c r="E41" s="3"/>
      <c r="F41" s="3"/>
      <c r="G41" s="3"/>
      <c r="H41" s="3"/>
      <c r="I41" s="55"/>
      <c r="J41" s="3"/>
      <c r="K41" s="3"/>
      <c r="L41" s="3"/>
      <c r="M41" s="35"/>
      <c r="N41" s="64"/>
      <c r="O41" s="4"/>
      <c r="P41" s="4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</row>
    <row r="42" spans="1:51" s="5" customFormat="1" ht="18.75" customHeight="1">
      <c r="A42" s="38"/>
      <c r="B42" s="3"/>
      <c r="C42" s="3"/>
      <c r="D42" s="70" t="str">
        <f>"Requisito MN19/MM19 (Smaltimento, Livello 1) "&amp;IF($L$35=1,"","non ")&amp;"soddisfatto"</f>
        <v>Requisito MN19/MM19 (Smaltimento, Livello 1) non soddisfatto</v>
      </c>
      <c r="E42" s="70"/>
      <c r="F42" s="70"/>
      <c r="G42" s="70"/>
      <c r="H42" s="70"/>
      <c r="I42" s="55"/>
      <c r="J42" s="55"/>
      <c r="K42" s="55"/>
      <c r="L42" s="55"/>
      <c r="M42" s="35"/>
      <c r="N42" s="64"/>
      <c r="O42" s="4"/>
      <c r="P42" s="4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</row>
    <row r="43" spans="1:51" s="5" customFormat="1" ht="3.75" customHeight="1">
      <c r="A43" s="38"/>
      <c r="B43" s="3"/>
      <c r="C43" s="3"/>
      <c r="D43" s="3"/>
      <c r="E43" s="3"/>
      <c r="F43" s="3"/>
      <c r="G43" s="3"/>
      <c r="H43" s="3"/>
      <c r="I43" s="55"/>
      <c r="J43" s="3"/>
      <c r="K43" s="3"/>
      <c r="L43" s="3"/>
      <c r="M43" s="35"/>
      <c r="N43" s="64"/>
      <c r="O43" s="4"/>
      <c r="P43" s="4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</row>
    <row r="44" spans="1:51" s="5" customFormat="1" ht="18.75" customHeight="1">
      <c r="A44" s="38"/>
      <c r="B44" s="3"/>
      <c r="C44" s="3"/>
      <c r="D44" s="70" t="str">
        <f>"Requisito MN20/MM20 (Smaltimento, Livello 2)"&amp;IF($L$36=1,"","non ")&amp;"soddisfatto"</f>
        <v>Requisito MN20/MM20 (Smaltimento, Livello 2)non soddisfatto</v>
      </c>
      <c r="E44" s="70"/>
      <c r="F44" s="70"/>
      <c r="G44" s="70"/>
      <c r="H44" s="70"/>
      <c r="I44" s="55"/>
      <c r="J44" s="55"/>
      <c r="K44" s="55"/>
      <c r="L44" s="55"/>
      <c r="M44" s="35"/>
      <c r="N44" s="64"/>
      <c r="O44" s="4"/>
      <c r="P44" s="4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1:51" s="5" customFormat="1" ht="13.5" customHeight="1">
      <c r="A45" s="38"/>
      <c r="B45" s="3"/>
      <c r="C45" s="3"/>
      <c r="D45" s="3"/>
      <c r="E45" s="3"/>
      <c r="F45" s="3"/>
      <c r="G45" s="3"/>
      <c r="H45" s="3"/>
      <c r="I45" s="55"/>
      <c r="J45" s="3"/>
      <c r="K45" s="3"/>
      <c r="L45" s="3"/>
      <c r="M45" s="35"/>
      <c r="N45" s="64"/>
      <c r="O45" s="4"/>
      <c r="P45" s="4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</row>
    <row r="46" spans="1:51" s="5" customFormat="1" ht="24" customHeight="1">
      <c r="A46" s="55"/>
      <c r="B46" s="57" t="s">
        <v>49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35"/>
      <c r="N46" s="64"/>
      <c r="O46" s="4"/>
      <c r="P46" s="4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</row>
    <row r="47" s="38" customFormat="1" ht="22.5" customHeight="1">
      <c r="N47" s="63"/>
    </row>
    <row r="48" spans="2:16" ht="15.75" customHeight="1">
      <c r="B48" s="65" t="s">
        <v>50</v>
      </c>
      <c r="C48" s="65"/>
      <c r="D48" s="65"/>
      <c r="E48" s="65"/>
      <c r="F48" s="65"/>
      <c r="G48" s="65"/>
      <c r="H48" s="65"/>
      <c r="I48" s="56"/>
      <c r="J48" s="56"/>
      <c r="K48" s="56"/>
      <c r="L48" s="56"/>
      <c r="O48" s="56"/>
      <c r="P48" s="56"/>
    </row>
    <row r="49" spans="2:16" ht="15.75">
      <c r="B49" s="65"/>
      <c r="C49" s="65"/>
      <c r="D49" s="65"/>
      <c r="E49" s="65"/>
      <c r="F49" s="65"/>
      <c r="G49" s="65"/>
      <c r="H49" s="65"/>
      <c r="I49" s="56"/>
      <c r="J49" s="56"/>
      <c r="K49" s="56"/>
      <c r="L49" s="56"/>
      <c r="O49" s="56"/>
      <c r="P49" s="56"/>
    </row>
    <row r="50" spans="2:16" ht="15.75"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O50" s="56"/>
      <c r="P50" s="56"/>
    </row>
    <row r="51" spans="2:16" ht="15.75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O51" s="56"/>
      <c r="P51" s="56"/>
    </row>
  </sheetData>
  <sheetProtection password="A902" sheet="1" selectLockedCells="1"/>
  <mergeCells count="9">
    <mergeCell ref="B48:H49"/>
    <mergeCell ref="E9:G9"/>
    <mergeCell ref="G7:I7"/>
    <mergeCell ref="B5:D5"/>
    <mergeCell ref="D38:H38"/>
    <mergeCell ref="D40:H40"/>
    <mergeCell ref="D42:H42"/>
    <mergeCell ref="D44:H44"/>
    <mergeCell ref="B13:H13"/>
  </mergeCells>
  <conditionalFormatting sqref="D44">
    <cfRule type="expression" priority="4" dxfId="0" stopIfTrue="1">
      <formula>$L$36</formula>
    </cfRule>
  </conditionalFormatting>
  <conditionalFormatting sqref="D38">
    <cfRule type="expression" priority="3" dxfId="0" stopIfTrue="1">
      <formula>$J$35</formula>
    </cfRule>
  </conditionalFormatting>
  <conditionalFormatting sqref="D42">
    <cfRule type="expression" priority="2" dxfId="0" stopIfTrue="1">
      <formula>$L$35=1</formula>
    </cfRule>
  </conditionalFormatting>
  <conditionalFormatting sqref="D40">
    <cfRule type="expression" priority="1" dxfId="0" stopIfTrue="1">
      <formula>$J$36</formula>
    </cfRule>
  </conditionalFormatting>
  <dataValidations count="2">
    <dataValidation type="list" allowBlank="1" showInputMessage="1" showErrorMessage="1" sqref="J14:J15 J17 J19:J20 J22 J24:J25 J31:J32">
      <formula1>"Si,No"</formula1>
    </dataValidation>
    <dataValidation type="list" allowBlank="1" showInputMessage="1" showErrorMessage="1" sqref="J16 J21 J26 J28:J30">
      <formula1>"Si,No,N/A"</formula1>
    </dataValidation>
  </dataValidations>
  <hyperlinks>
    <hyperlink ref="D26" r:id="rId1" display="Falls PVC Bodenbeläge (Bahnen/Platten) vorgesehen sind werden nur Produkte aus beiliegender Liste ausgewählt.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6" r:id="rId3"/>
  <headerFooter>
    <oddHeader>&amp;L&amp;G</oddHeader>
  </headerFooter>
  <rowBreaks count="1" manualBreakCount="1">
    <brk id="22" max="25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orgm</dc:creator>
  <cp:keywords/>
  <dc:description/>
  <cp:lastModifiedBy>Magdalena Portmann</cp:lastModifiedBy>
  <cp:lastPrinted>2011-08-10T08:15:28Z</cp:lastPrinted>
  <dcterms:created xsi:type="dcterms:W3CDTF">2011-05-06T07:43:57Z</dcterms:created>
  <dcterms:modified xsi:type="dcterms:W3CDTF">2016-12-28T15:05:16Z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