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4_Zertifizierung\41_Dokumente\428_Berechnungshilfen\01_Lüftung\01_Gültig\"/>
    </mc:Choice>
  </mc:AlternateContent>
  <xr:revisionPtr revIDLastSave="0" documentId="8_{5C1C08A6-A404-4307-963C-0C70E2CADD95}" xr6:coauthVersionLast="45" xr6:coauthVersionMax="45" xr10:uidLastSave="{00000000-0000-0000-0000-000000000000}"/>
  <bookViews>
    <workbookView xWindow="-120" yWindow="-120" windowWidth="29040" windowHeight="17640" tabRatio="854" xr2:uid="{00000000-000D-0000-FFFF-FFFF00000000}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U89" i="22"/>
  <c r="V89" i="22" s="1"/>
  <c r="N89" i="22" s="1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4" i="22"/>
  <c r="V64" i="22" s="1"/>
  <c r="U62" i="22"/>
  <c r="V62" i="22" s="1"/>
  <c r="U61" i="22"/>
  <c r="V61" i="22" s="1"/>
  <c r="H60" i="22"/>
  <c r="Y59" i="22"/>
  <c r="U79" i="22" s="1"/>
  <c r="V79" i="22" s="1"/>
  <c r="U59" i="22"/>
  <c r="V59" i="22" s="1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 s="1"/>
  <c r="P55" i="22"/>
  <c r="O55" i="22"/>
  <c r="H55" i="22"/>
  <c r="V54" i="22"/>
  <c r="R54" i="22" s="1"/>
  <c r="H54" i="22"/>
  <c r="V53" i="22"/>
  <c r="R53" i="22" s="1"/>
  <c r="P53" i="22"/>
  <c r="O53" i="22"/>
  <c r="H53" i="22"/>
  <c r="V52" i="22"/>
  <c r="R52" i="22" s="1"/>
  <c r="P52" i="22"/>
  <c r="O52" i="22"/>
  <c r="H52" i="22"/>
  <c r="V51" i="22"/>
  <c r="R51" i="22" s="1"/>
  <c r="P51" i="22"/>
  <c r="O51" i="22"/>
  <c r="H51" i="22"/>
  <c r="V50" i="22"/>
  <c r="R50" i="22" s="1"/>
  <c r="P50" i="22"/>
  <c r="O50" i="22"/>
  <c r="H50" i="22"/>
  <c r="V49" i="22"/>
  <c r="R49" i="22"/>
  <c r="P49" i="22"/>
  <c r="O49" i="22"/>
  <c r="H49" i="22"/>
  <c r="V48" i="22"/>
  <c r="R48" i="22" s="1"/>
  <c r="P48" i="22"/>
  <c r="O48" i="22"/>
  <c r="H48" i="22"/>
  <c r="V47" i="22"/>
  <c r="R47" i="22"/>
  <c r="P47" i="22"/>
  <c r="O47" i="22"/>
  <c r="H47" i="22"/>
  <c r="V46" i="22"/>
  <c r="R46" i="22" s="1"/>
  <c r="H46" i="22"/>
  <c r="V45" i="22"/>
  <c r="R45" i="22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R59" i="22" l="1"/>
  <c r="N59" i="22"/>
  <c r="U60" i="22"/>
  <c r="V60" i="22" s="1"/>
  <c r="R60" i="22" s="1"/>
  <c r="A1" i="23"/>
  <c r="U65" i="22"/>
  <c r="V65" i="22" s="1"/>
  <c r="S24" i="22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N60" i="22"/>
  <c r="R65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69" i="23"/>
  <c r="G9" i="20" s="1"/>
  <c r="D168" i="23"/>
  <c r="G8" i="20" s="1"/>
  <c r="D151" i="23"/>
  <c r="B54" i="22" s="1"/>
  <c r="D134" i="23"/>
  <c r="D70" i="23"/>
  <c r="L47" i="22" s="1"/>
  <c r="D197" i="23"/>
  <c r="D133" i="23"/>
  <c r="D69" i="23"/>
  <c r="L46" i="22" s="1"/>
  <c r="D7" i="23"/>
  <c r="B11" i="20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26" i="23"/>
  <c r="I99" i="22" s="1"/>
  <c r="D112" i="23"/>
  <c r="L89" i="22" s="1"/>
  <c r="S31" i="22"/>
  <c r="Q39" i="20" s="1"/>
  <c r="Q31" i="22"/>
  <c r="V9" i="22"/>
  <c r="W9" i="22" s="1"/>
  <c r="M9" i="22" s="1"/>
  <c r="O9" i="22" s="1"/>
  <c r="P9" i="22" s="1"/>
  <c r="K17" i="20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27" i="23"/>
  <c r="D113" i="23"/>
  <c r="L90" i="22" s="1"/>
  <c r="O8" i="22"/>
  <c r="P8" i="22" s="1"/>
  <c r="K16" i="20" s="1"/>
  <c r="S11" i="22"/>
  <c r="Q19" i="20" s="1"/>
  <c r="Q11" i="22"/>
  <c r="D40" i="23"/>
  <c r="B78" i="22" s="1"/>
  <c r="D12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146" i="23"/>
  <c r="B49" i="22" s="1"/>
  <c r="O15" i="22"/>
  <c r="P15" i="22" s="1"/>
  <c r="K23" i="20" s="1"/>
  <c r="D51" i="23"/>
  <c r="B89" i="22" s="1"/>
  <c r="D105" i="23"/>
  <c r="L82" i="22" s="1"/>
  <c r="D164" i="23"/>
  <c r="B67" i="22" s="1"/>
  <c r="V10" i="22"/>
  <c r="W10" i="22" s="1"/>
  <c r="M10" i="22" s="1"/>
  <c r="O10" i="22" s="1"/>
  <c r="P10" i="22" s="1"/>
  <c r="K18" i="20" s="1"/>
  <c r="O31" i="22"/>
  <c r="P31" i="22" s="1"/>
  <c r="K39" i="20" s="1"/>
  <c r="D132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52" i="23"/>
  <c r="B90" i="22" s="1"/>
  <c r="D106" i="23"/>
  <c r="L83" i="22" s="1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65" i="23"/>
  <c r="B110" i="22" s="1"/>
  <c r="D119" i="23"/>
  <c r="L96" i="22" s="1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24" i="23"/>
  <c r="D76" i="23"/>
  <c r="L53" i="22" s="1"/>
  <c r="D131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D193" i="23" l="1"/>
  <c r="D200" i="23"/>
  <c r="D175" i="23"/>
  <c r="D143" i="23"/>
  <c r="B46" i="22" s="1"/>
  <c r="D190" i="23"/>
  <c r="D185" i="23"/>
  <c r="D192" i="23"/>
  <c r="D199" i="23"/>
  <c r="D167" i="23"/>
  <c r="D135" i="23"/>
  <c r="D182" i="23"/>
  <c r="D150" i="23"/>
  <c r="B53" i="22" s="1"/>
  <c r="D118" i="23"/>
  <c r="L95" i="22" s="1"/>
  <c r="D86" i="23"/>
  <c r="L63" i="22" s="1"/>
  <c r="D54" i="23"/>
  <c r="B99" i="22" s="1"/>
  <c r="D22" i="23"/>
  <c r="D181" i="23"/>
  <c r="D149" i="23"/>
  <c r="B52" i="22" s="1"/>
  <c r="D117" i="23"/>
  <c r="L94" i="22" s="1"/>
  <c r="D85" i="23"/>
  <c r="L62" i="22" s="1"/>
  <c r="D53" i="23"/>
  <c r="B98" i="22" s="1"/>
  <c r="D21" i="23"/>
  <c r="D188" i="23"/>
  <c r="D89" i="23"/>
  <c r="L66" i="22" s="1"/>
  <c r="D48" i="23"/>
  <c r="B86" i="22" s="1"/>
  <c r="D90" i="23"/>
  <c r="L67" i="22" s="1"/>
  <c r="D136" i="23"/>
  <c r="D57" i="23"/>
  <c r="B102" i="22" s="1"/>
  <c r="D39" i="23"/>
  <c r="B77" i="22" s="1"/>
  <c r="D81" i="23"/>
  <c r="L58" i="22" s="1"/>
  <c r="D123" i="23"/>
  <c r="D187" i="23"/>
  <c r="D25" i="23"/>
  <c r="I98" i="22" s="1"/>
  <c r="D18" i="23"/>
  <c r="R11" i="20" s="1"/>
  <c r="D60" i="23"/>
  <c r="B105" i="22" s="1"/>
  <c r="D104" i="23"/>
  <c r="L81" i="22" s="1"/>
  <c r="D152" i="23"/>
  <c r="B55" i="22" s="1"/>
  <c r="D6" i="23"/>
  <c r="E2" i="20" s="1"/>
  <c r="D4" i="23"/>
  <c r="D41" i="23"/>
  <c r="B79" i="22" s="1"/>
  <c r="D83" i="23"/>
  <c r="L60" i="22" s="1"/>
  <c r="D128" i="23"/>
  <c r="D195" i="23"/>
  <c r="D99" i="23"/>
  <c r="L76" i="22" s="1"/>
  <c r="D32" i="23"/>
  <c r="B9" i="20" s="1"/>
  <c r="D74" i="23"/>
  <c r="L51" i="22" s="1"/>
  <c r="D116" i="23"/>
  <c r="L93" i="22" s="1"/>
  <c r="D170" i="23"/>
  <c r="D43" i="23"/>
  <c r="B81" i="22" s="1"/>
  <c r="D87" i="23"/>
  <c r="L64" i="22" s="1"/>
  <c r="D130" i="23"/>
  <c r="D12" i="23"/>
  <c r="G11" i="20" s="1"/>
  <c r="D56" i="23"/>
  <c r="B101" i="22" s="1"/>
  <c r="D98" i="23"/>
  <c r="L75" i="22" s="1"/>
  <c r="D145" i="23"/>
  <c r="B48" i="22" s="1"/>
  <c r="D177" i="23"/>
  <c r="D184" i="23"/>
  <c r="D191" i="23"/>
  <c r="D159" i="23"/>
  <c r="B62" i="22" s="1"/>
  <c r="D127" i="23"/>
  <c r="D174" i="23"/>
  <c r="D142" i="23"/>
  <c r="D110" i="23"/>
  <c r="L87" i="22" s="1"/>
  <c r="D78" i="23"/>
  <c r="L55" i="22" s="1"/>
  <c r="D46" i="23"/>
  <c r="B84" i="22" s="1"/>
  <c r="D14" i="23"/>
  <c r="L11" i="20" s="1"/>
  <c r="D173" i="23"/>
  <c r="D141" i="23"/>
  <c r="D109" i="23"/>
  <c r="L86" i="22" s="1"/>
  <c r="D77" i="23"/>
  <c r="L54" i="22" s="1"/>
  <c r="D45" i="23"/>
  <c r="B83" i="22" s="1"/>
  <c r="D13" i="23"/>
  <c r="I11" i="20" s="1"/>
  <c r="D180" i="23"/>
  <c r="D16" i="23"/>
  <c r="O11" i="20" s="1"/>
  <c r="D58" i="23"/>
  <c r="B103" i="22" s="1"/>
  <c r="D100" i="23"/>
  <c r="L77" i="22" s="1"/>
  <c r="D147" i="23"/>
  <c r="B50" i="22" s="1"/>
  <c r="D121" i="23"/>
  <c r="L98" i="22" s="1"/>
  <c r="D8" i="23"/>
  <c r="C11" i="20" s="1"/>
  <c r="D49" i="23"/>
  <c r="B87" i="22" s="1"/>
  <c r="D91" i="23"/>
  <c r="L68" i="22" s="1"/>
  <c r="D137" i="23"/>
  <c r="D79" i="23"/>
  <c r="L56" i="22" s="1"/>
  <c r="D28" i="23"/>
  <c r="B4" i="20" s="1"/>
  <c r="D72" i="23"/>
  <c r="L49" i="22" s="1"/>
  <c r="D114" i="23"/>
  <c r="L91" i="22" s="1"/>
  <c r="D163" i="23"/>
  <c r="B66" i="22" s="1"/>
  <c r="D67" i="23"/>
  <c r="B112" i="22" s="1"/>
  <c r="D9" i="23"/>
  <c r="D11" i="20" s="1"/>
  <c r="D120" i="23"/>
  <c r="L97" i="22" s="1"/>
  <c r="D66" i="23"/>
  <c r="B111" i="22" s="1"/>
  <c r="D5" i="23"/>
  <c r="B40" i="20" s="1"/>
  <c r="D92" i="23"/>
  <c r="L69" i="22" s="1"/>
  <c r="D103" i="23"/>
  <c r="L80" i="22" s="1"/>
  <c r="D15" i="23"/>
  <c r="M11" i="20" s="1"/>
  <c r="D80" i="23"/>
  <c r="L57" i="22" s="1"/>
  <c r="D35" i="23"/>
  <c r="D13" i="20" s="1"/>
  <c r="D157" i="23"/>
  <c r="B60" i="22" s="1"/>
  <c r="D94" i="23"/>
  <c r="L71" i="22" s="1"/>
  <c r="D178" i="23"/>
  <c r="D108" i="23"/>
  <c r="L85" i="22" s="1"/>
  <c r="D44" i="23"/>
  <c r="B82" i="22" s="1"/>
  <c r="D155" i="23"/>
  <c r="B58" i="22" s="1"/>
  <c r="D97" i="23"/>
  <c r="L74" i="22" s="1"/>
  <c r="D33" i="23"/>
  <c r="O8" i="20" s="1"/>
  <c r="D140" i="23"/>
  <c r="D84" i="23"/>
  <c r="L61" i="22" s="1"/>
  <c r="D20" i="23"/>
  <c r="D139" i="23"/>
  <c r="D73" i="23"/>
  <c r="L50" i="22" s="1"/>
  <c r="D19" i="23"/>
  <c r="S11" i="20" s="1"/>
  <c r="D194" i="23"/>
  <c r="D82" i="23"/>
  <c r="L59" i="22" s="1"/>
  <c r="D111" i="23"/>
  <c r="L88" i="22" s="1"/>
  <c r="D162" i="23"/>
  <c r="B65" i="22" s="1"/>
  <c r="D71" i="23"/>
  <c r="L48" i="22" s="1"/>
  <c r="D161" i="23"/>
  <c r="B64" i="22" s="1"/>
  <c r="D68" i="23"/>
  <c r="L45" i="22" s="1"/>
  <c r="D172" i="23"/>
  <c r="D37" i="23"/>
  <c r="H13" i="20" s="1"/>
  <c r="D101" i="23"/>
  <c r="L78" i="22" s="1"/>
  <c r="D165" i="23"/>
  <c r="B68" i="22" s="1"/>
  <c r="D38" i="23"/>
  <c r="B76" i="22" s="1"/>
  <c r="D102" i="23"/>
  <c r="L79" i="22" s="1"/>
  <c r="D166" i="23"/>
  <c r="D171" i="23"/>
  <c r="D107" i="23"/>
  <c r="L84" i="22" s="1"/>
  <c r="D55" i="23"/>
  <c r="B100" i="22" s="1"/>
  <c r="D154" i="23"/>
  <c r="B57" i="22" s="1"/>
  <c r="D96" i="23"/>
  <c r="L73" i="22" s="1"/>
  <c r="D42" i="23"/>
  <c r="B80" i="22" s="1"/>
  <c r="D47" i="23"/>
  <c r="B85" i="22" s="1"/>
  <c r="D153" i="23"/>
  <c r="B56" i="22" s="1"/>
  <c r="D95" i="23"/>
  <c r="L72" i="22" s="1"/>
  <c r="D31" i="23"/>
  <c r="B8" i="20" s="1"/>
  <c r="D160" i="23"/>
  <c r="B63" i="22" s="1"/>
  <c r="D17" i="23"/>
  <c r="P11" i="20" s="1"/>
  <c r="D186" i="23"/>
  <c r="D29" i="23"/>
  <c r="S3" i="20" s="1"/>
  <c r="D93" i="23"/>
  <c r="L70" i="22" s="1"/>
  <c r="D30" i="23"/>
  <c r="B6" i="20" s="1"/>
  <c r="D158" i="23"/>
  <c r="B61" i="22" s="1"/>
  <c r="D183" i="23"/>
  <c r="D156" i="23"/>
  <c r="B59" i="22" s="1"/>
  <c r="D88" i="23"/>
  <c r="L65" i="22" s="1"/>
  <c r="D34" i="23"/>
  <c r="O9" i="20" s="1"/>
  <c r="D144" i="23"/>
  <c r="B47" i="22" s="1"/>
  <c r="D75" i="23"/>
  <c r="L52" i="22" s="1"/>
  <c r="D23" i="23"/>
  <c r="D129" i="23"/>
  <c r="D64" i="23"/>
  <c r="B109" i="22" s="1"/>
  <c r="D10" i="23"/>
  <c r="E11" i="20" s="1"/>
  <c r="D179" i="23"/>
  <c r="D115" i="23"/>
  <c r="L92" i="22" s="1"/>
  <c r="D63" i="23"/>
  <c r="B108" i="22" s="1"/>
  <c r="D138" i="23"/>
  <c r="D50" i="23"/>
  <c r="B88" i="22" s="1"/>
  <c r="D148" i="23"/>
  <c r="B51" i="22" s="1"/>
  <c r="D59" i="23"/>
  <c r="B104" i="22" s="1"/>
  <c r="D122" i="23"/>
  <c r="L99" i="22" s="1"/>
  <c r="D36" i="23"/>
  <c r="D196" i="23"/>
  <c r="D61" i="23"/>
  <c r="B106" i="22" s="1"/>
  <c r="D125" i="23"/>
  <c r="D189" i="23"/>
  <c r="D62" i="23"/>
  <c r="B107" i="22" s="1"/>
  <c r="D126" i="23"/>
  <c r="D198" i="23"/>
  <c r="D176" i="23"/>
  <c r="R74" i="22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K13" i="20"/>
  <c r="P13" i="20"/>
  <c r="M13" i="20"/>
  <c r="J13" i="20"/>
  <c r="P7" i="22"/>
  <c r="K15" i="20" s="1"/>
  <c r="S15" i="20" s="1"/>
  <c r="S13" i="20" s="1"/>
  <c r="M9" i="20" s="1"/>
  <c r="N13" i="20" l="1"/>
  <c r="Q13" i="20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<sst xmlns="http://schemas.openxmlformats.org/spreadsheetml/2006/main" count="895" uniqueCount="637">
  <si>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</si>
  <si>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</si>
  <si>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</si>
  <si>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</si>
  <si>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</si>
  <si>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</si>
  <si>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</si>
  <si>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</si>
  <si>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</si>
  <si>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</si>
  <si>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</si>
  <si>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</si>
  <si>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</si>
  <si>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</si>
  <si>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</si>
  <si>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</si>
  <si>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</si>
  <si>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</si>
  <si>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</si>
  <si>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</si>
  <si>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</si>
  <si>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</si>
  <si>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</si>
  <si>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</si>
  <si>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</si>
  <si>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</si>
  <si>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</si>
  <si>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</si>
  <si>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</si>
  <si>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</si>
  <si>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</si>
  <si>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</si>
  <si>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</si>
  <si>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</si>
  <si>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</si>
  <si>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</si>
  <si>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</si>
  <si>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</si>
  <si>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</si>
  <si>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</si>
  <si>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</si>
  <si>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</si>
  <si>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</si>
  <si>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</si>
  <si>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</si>
  <si>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</si>
  <si>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</si>
  <si>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</si>
  <si>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</si>
  <si>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</si>
  <si>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</si>
  <si>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</si>
  <si>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</si>
  <si>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</si>
  <si>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</si>
  <si>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</si>
  <si>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</si>
  <si>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</si>
  <si>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</si>
  <si>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</si>
  <si>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</si>
  <si>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</si>
  <si>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</si>
  <si>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</si>
  <si>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</si>
  <si>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</si>
  <si>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</si>
  <si>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</si>
  <si>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</si>
  <si>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</si>
  <si>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</si>
  <si>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</si>
  <si>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</si>
  <si>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</si>
  <si>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</si>
  <si>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</si>
  <si>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</si>
  <si>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</si>
  <si>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</si>
  <si>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</si>
  <si>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</si>
  <si>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</si>
  <si>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</si>
  <si>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</si>
  <si>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</si>
  <si>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</si>
  <si>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</si>
  <si>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</si>
  <si>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</si>
  <si>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</si>
  <si>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</si>
  <si>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</si>
  <si>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</si>
  <si>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</si>
  <si>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</si>
  <si>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</si>
  <si>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</si>
  <si>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</si>
  <si>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</si>
  <si>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</si>
  <si>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</si>
  <si>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</si>
  <si>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</si>
  <si>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</si>
  <si>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</si>
  <si>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</si>
  <si>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</si>
  <si>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</si>
  <si>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</si>
  <si>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</si>
  <si>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</si>
  <si>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</si>
  <si>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</si>
  <si>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</si>
  <si>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</si>
  <si>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</si>
  <si>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</si>
  <si>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</si>
  <si>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</si>
  <si>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</si>
  <si>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</si>
  <si>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</si>
  <si>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</si>
  <si>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</si>
  <si>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</si>
  <si>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</si>
  <si>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</si>
  <si>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</si>
  <si>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</si>
  <si>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</si>
  <si>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</si>
  <si>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</si>
  <si>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</si>
  <si>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</si>
  <si>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</si>
  <si>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</si>
  <si>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</si>
  <si>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</si>
  <si>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</si>
  <si>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</si>
  <si>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</si>
  <si>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</si>
  <si>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</si>
  <si>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</si>
  <si>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</si>
  <si>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</si>
  <si>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</si>
  <si>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</si>
  <si>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</si>
  <si>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</si>
  <si>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</si>
  <si>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</si>
  <si>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</si>
  <si>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</si>
  <si>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</si>
  <si>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</si>
  <si>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</si>
  <si>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</si>
  <si>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</si>
  <si>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</si>
  <si>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</si>
  <si>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</si>
  <si>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</si>
  <si>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</si>
  <si>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</si>
  <si>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</si>
  <si>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</si>
  <si>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</si>
  <si>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</si>
  <si>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</si>
  <si>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</si>
  <si>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</si>
  <si>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</si>
  <si>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</si>
  <si>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</si>
  <si>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</si>
  <si>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</si>
  <si>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</si>
  <si>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</si>
  <si>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</si>
  <si>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</si>
  <si>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</si>
  <si>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</si>
  <si>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</si>
  <si>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</si>
  <si>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</si>
  <si>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</si>
  <si>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</si>
  <si>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</si>
  <si>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</si>
  <si>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</si>
  <si>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</si>
  <si>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</si>
  <si>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</si>
  <si>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</si>
  <si>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</si>
  <si>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</si>
  <si>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</si>
  <si>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</si>
  <si>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</si>
  <si>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</si>
  <si>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</si>
  <si>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</si>
  <si>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</si>
  <si>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</si>
  <si>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</si>
  <si>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</si>
  <si>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</si>
  <si>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</si>
  <si>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</si>
  <si>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</si>
  <si>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</si>
  <si>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</si>
  <si>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</si>
  <si>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</si>
  <si>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</si>
  <si>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</si>
  <si>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</si>
  <si>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</si>
  <si>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</si>
  <si>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</si>
  <si>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</si>
  <si>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</si>
  <si>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</si>
  <si>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</si>
  <si>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</si>
  <si>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</si>
  <si>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</si>
  <si>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</si>
  <si>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</si>
  <si>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</si>
  <si>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</si>
  <si>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</si>
  <si>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</si>
  <si>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</si>
  <si>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</si>
  <si>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</si>
  <si>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</si>
  <si>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</si>
  <si>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</si>
  <si>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</si>
  <si>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</si>
  <si>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</si>
  <si>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</si>
  <si>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</si>
  <si>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</si>
  <si>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</si>
  <si>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</si>
  <si>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</si>
  <si>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</si>
  <si>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</si>
  <si>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</si>
  <si>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</si>
  <si>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</si>
  <si>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</si>
  <si>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</si>
  <si>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</si>
  <si>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</si>
  <si>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</si>
  <si>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</si>
  <si>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</si>
  <si>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</si>
  <si>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</si>
  <si>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</si>
  <si>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</si>
  <si>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</si>
  <si>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</si>
  <si>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</si>
  <si>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</si>
  <si>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</si>
  <si>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</si>
  <si>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</si>
  <si>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</si>
  <si>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</si>
  <si>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</si>
  <si>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</si>
  <si>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</si>
  <si>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</si>
  <si>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</si>
  <si>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</si>
  <si>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</si>
  <si>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</si>
  <si>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</si>
  <si>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</si>
  <si>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</si>
  <si>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</si>
  <si>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</si>
  <si>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</si>
  <si>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</si>
  <si>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</si>
  <si>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</si>
  <si>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</si>
  <si>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</si>
  <si>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</si>
  <si>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</si>
  <si>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</si>
  <si>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</si>
  <si>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</si>
  <si>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</si>
  <si>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</si>
  <si>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</si>
  <si>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</si>
  <si>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</si>
  <si>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</si>
  <si>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</si>
  <si>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</si>
  <si>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</si>
  <si>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</si>
  <si>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</si>
  <si>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</si>
  <si>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</si>
  <si>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</si>
  <si>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</si>
  <si>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</si>
  <si>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</si>
  <si>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</si>
  <si>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</si>
  <si>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</si>
  <si>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</si>
  <si>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</si>
  <si>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</si>
  <si>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</si>
  <si>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</si>
  <si>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</si>
  <si>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</si>
  <si>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</si>
  <si>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</si>
  <si>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</si>
  <si>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</si>
  <si>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</si>
  <si>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</si>
  <si>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</si>
  <si>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</si>
  <si>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</si>
  <si>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</si>
  <si>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</si>
  <si>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</si>
  <si>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</si>
  <si>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</si>
  <si>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</si>
  <si>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</si>
  <si>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</si>
  <si>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</si>
  <si>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</si>
  <si>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</si>
  <si>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</si>
  <si>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</si>
  <si>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</si>
  <si>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</si>
  <si>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</si>
  <si>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</si>
  <si>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</si>
  <si>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</si>
  <si>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</si>
  <si>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</si>
  <si>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</si>
  <si>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</si>
  <si>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</si>
  <si>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</si>
  <si>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</si>
  <si>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</si>
  <si>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</si>
  <si>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</si>
  <si>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</si>
  <si>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</si>
  <si>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</si>
  <si>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</si>
  <si>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</si>
  <si>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</si>
  <si>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</si>
  <si>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</si>
  <si>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</si>
  <si>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</si>
  <si>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</si>
  <si>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</si>
  <si>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</si>
  <si>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</si>
  <si>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</si>
  <si>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</si>
  <si>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</si>
  <si>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</si>
  <si>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</si>
  <si>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</si>
  <si>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</si>
  <si>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</si>
  <si>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</si>
  <si>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</si>
  <si>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</si>
  <si>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</si>
  <si>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</si>
  <si>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</si>
  <si>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</si>
  <si>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</si>
  <si>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</si>
  <si>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</si>
  <si>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</si>
  <si>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</si>
  <si>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</si>
  <si>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</si>
  <si>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</si>
  <si>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</si>
  <si>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</si>
  <si>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</si>
  <si>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</si>
  <si>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</si>
  <si>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</si>
  <si>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</si>
  <si>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</si>
  <si>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</si>
  <si>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</si>
  <si>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</si>
  <si>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</si>
  <si>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</si>
  <si>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</si>
  <si>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</si>
  <si>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</si>
  <si>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</si>
  <si>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</si>
  <si>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</si>
  <si>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</si>
  <si>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</si>
  <si>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</si>
  <si>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</si>
  <si>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</si>
  <si>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</si>
  <si>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</si>
  <si>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</si>
  <si>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</si>
  <si>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</si>
  <si>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</si>
  <si>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</si>
  <si>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</si>
  <si>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</si>
  <si>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</si>
  <si>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</si>
  <si>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</si>
  <si>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</si>
  <si>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</si>
  <si>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</si>
  <si>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</si>
  <si>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</si>
  <si>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</si>
  <si>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</si>
  <si>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</si>
  <si>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</si>
  <si>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</si>
  <si>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</si>
  <si>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</si>
  <si>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</si>
  <si>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</si>
  <si>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</si>
  <si>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</si>
  <si>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</si>
  <si>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</si>
  <si>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</si>
  <si>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</si>
  <si>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</si>
  <si>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</si>
  <si>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</si>
  <si>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</si>
  <si>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</si>
  <si>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</si>
  <si>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</si>
  <si>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</si>
  <si>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</si>
  <si>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</si>
  <si>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</si>
  <si>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</si>
  <si>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</si>
  <si>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</si>
  <si>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</si>
  <si>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</si>
  <si>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</si>
  <si>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</si>
  <si>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</si>
  <si>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</si>
  <si>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</si>
  <si>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</si>
  <si>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</si>
  <si>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</si>
  <si>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</si>
  <si>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</si>
  <si>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</si>
  <si>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</si>
  <si>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</si>
  <si>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</si>
  <si>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</si>
  <si>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</si>
  <si>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</si>
  <si>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</si>
  <si>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</si>
  <si>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</si>
  <si>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</si>
  <si>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</si>
  <si>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</si>
  <si>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</si>
  <si>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</si>
  <si>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</si>
  <si>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</si>
  <si>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</si>
  <si>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</si>
  <si>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</si>
  <si>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</si>
  <si>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</si>
  <si>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</si>
  <si>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</si>
  <si>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</si>
  <si>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</si>
  <si>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</si>
  <si>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</si>
  <si>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</si>
  <si>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</si>
  <si>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</si>
  <si>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</si>
  <si>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</si>
  <si>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</si>
  <si>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</si>
  <si>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</si>
  <si>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</si>
  <si>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</si>
  <si>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</si>
  <si>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</si>
  <si>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</si>
  <si>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</si>
  <si>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</si>
  <si>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</si>
  <si>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</si>
  <si>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</si>
  <si>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</si>
  <si>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</si>
  <si>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</si>
  <si>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</si>
  <si>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</si>
  <si>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</si>
  <si>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</si>
  <si>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</si>
  <si>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</si>
  <si>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</si>
  <si>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</si>
  <si>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</si>
  <si>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</si>
  <si>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</si>
  <si>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</si>
  <si>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</si>
  <si>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</si>
  <si>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</si>
  <si>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</si>
  <si>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</si>
  <si>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</si>
  <si>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</si>
  <si>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</si>
  <si>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</si>
  <si>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</si>
  <si>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</si>
  <si>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</si>
  <si>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</si>
  <si>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</si>
  <si>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</si>
  <si>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</si>
  <si>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</si>
  <si>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</si>
  <si>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</si>
  <si>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</si>
  <si>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</si>
  <si>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</si>
  <si>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</si>
  <si>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</si>
  <si>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</si>
  <si>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</si>
  <si>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</si>
  <si>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</si>
  <si>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</si>
  <si>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</si>
  <si>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</si>
  <si>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</si>
  <si>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</si>
  <si>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</si>
  <si>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</si>
  <si>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</si>
  <si>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</si>
  <si>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</si>
  <si>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</si>
  <si>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</si>
  <si>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</si>
  <si>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</si>
  <si>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</si>
  <si>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</si>
  <si>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</si>
  <si>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</si>
  <si>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</si>
  <si>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</si>
  <si>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</si>
  <si>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</si>
  <si>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</si>
  <si>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</si>
  <si>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</si>
  <si>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</si>
  <si>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</si>
  <si>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</si>
  <si>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</si>
  <si>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</si>
  <si>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</si>
  <si>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</si>
  <si>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</si>
  <si>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</si>
  <si>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</si>
  <si>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</si>
  <si>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</si>
  <si>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</si>
  <si>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</si>
  <si>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</si>
  <si>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</si>
  <si>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</si>
  <si>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</si>
  <si>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</si>
  <si>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</si>
  <si>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</si>
  <si>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</si>
  <si>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</si>
  <si>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</si>
  <si>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</si>
  <si>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</si>
  <si>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</si>
  <si>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</si>
  <si>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</si>
  <si>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</si>
  <si>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</si>
  <si>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</si>
  <si>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</si>
  <si>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</si>
  <si>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</si>
  <si>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</si>
  <si>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</si>
  <si>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</si>
  <si>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31.12.2022</t>
  </si>
  <si>
    <t>Version 2019.1 (1.31), valable jusqu'au 31.12.2022</t>
  </si>
  <si>
    <t>Versione 2019.1 (1.31), valevole fino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</si>
</sst>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4 2" xfId="5" xr:uid="{00000000-0005-0000-0000-000003000000}"/>
    <cellStyle name="20 % - Akzent5 2" xfId="6" xr:uid="{00000000-0005-0000-0000-000004000000}"/>
    <cellStyle name="20 % - Akzent6 2" xfId="7" xr:uid="{00000000-0005-0000-0000-000005000000}"/>
    <cellStyle name="20 % - Accent1" xfId="8" xr:uid="{00000000-0005-0000-0000-000006000000}"/>
    <cellStyle name="20 % - Accent2" xfId="9" xr:uid="{00000000-0005-0000-0000-000007000000}"/>
    <cellStyle name="20 % - Accent3" xfId="10" xr:uid="{00000000-0005-0000-0000-000008000000}"/>
    <cellStyle name="20 % - Accent4" xfId="11" xr:uid="{00000000-0005-0000-0000-000009000000}"/>
    <cellStyle name="20 % - Accent5" xfId="12" xr:uid="{00000000-0005-0000-0000-00000A000000}"/>
    <cellStyle name="20 % - Accent6" xfId="13" xr:uid="{00000000-0005-0000-0000-00000B000000}"/>
    <cellStyle name="20% - Accent1" xfId="14" xr:uid="{00000000-0005-0000-0000-00000C000000}"/>
    <cellStyle name="20% - Accent2" xfId="15" xr:uid="{00000000-0005-0000-0000-00000D000000}"/>
    <cellStyle name="20% - Accent3" xfId="16" xr:uid="{00000000-0005-0000-0000-00000E000000}"/>
    <cellStyle name="20% - Accent4" xfId="17" xr:uid="{00000000-0005-0000-0000-00000F000000}"/>
    <cellStyle name="20% - Accent5" xfId="18" xr:uid="{00000000-0005-0000-0000-000010000000}"/>
    <cellStyle name="20% - Accent6" xfId="19" xr:uid="{00000000-0005-0000-0000-000011000000}"/>
    <cellStyle name="40 % - Akzent1 2" xfId="20" xr:uid="{00000000-0005-0000-0000-000012000000}"/>
    <cellStyle name="40 % - Akzent2 2" xfId="21" xr:uid="{00000000-0005-0000-0000-000013000000}"/>
    <cellStyle name="40 % - Akzent3 2" xfId="22" xr:uid="{00000000-0005-0000-0000-000014000000}"/>
    <cellStyle name="40 % - Akzent4 2" xfId="23" xr:uid="{00000000-0005-0000-0000-000015000000}"/>
    <cellStyle name="40 % - Akzent5 2" xfId="24" xr:uid="{00000000-0005-0000-0000-000016000000}"/>
    <cellStyle name="40 % - Akzent6 2" xfId="25" xr:uid="{00000000-0005-0000-0000-000017000000}"/>
    <cellStyle name="40 % - Accent1" xfId="26" xr:uid="{00000000-0005-0000-0000-000018000000}"/>
    <cellStyle name="40 % - Accent2" xfId="27" xr:uid="{00000000-0005-0000-0000-000019000000}"/>
    <cellStyle name="40 % - Accent3" xfId="28" xr:uid="{00000000-0005-0000-0000-00001A000000}"/>
    <cellStyle name="40 % - Accent4" xfId="29" xr:uid="{00000000-0005-0000-0000-00001B000000}"/>
    <cellStyle name="40 % - Accent5" xfId="30" xr:uid="{00000000-0005-0000-0000-00001C000000}"/>
    <cellStyle name="40 % - Accent6" xfId="31" xr:uid="{00000000-0005-0000-0000-00001D000000}"/>
    <cellStyle name="40% - Accent1" xfId="32" xr:uid="{00000000-0005-0000-0000-00001E000000}"/>
    <cellStyle name="40% - Accent2" xfId="33" xr:uid="{00000000-0005-0000-0000-00001F000000}"/>
    <cellStyle name="40% - Accent3" xfId="34" xr:uid="{00000000-0005-0000-0000-000020000000}"/>
    <cellStyle name="40% - Accent4" xfId="35" xr:uid="{00000000-0005-0000-0000-000021000000}"/>
    <cellStyle name="40% - Accent5" xfId="36" xr:uid="{00000000-0005-0000-0000-000022000000}"/>
    <cellStyle name="40% - Accent6" xfId="37" xr:uid="{00000000-0005-0000-0000-000023000000}"/>
    <cellStyle name="60 % - Akzent1 2" xfId="38" xr:uid="{00000000-0005-0000-0000-000024000000}"/>
    <cellStyle name="60 % - Akzent2 2" xfId="39" xr:uid="{00000000-0005-0000-0000-000025000000}"/>
    <cellStyle name="60 % - Akzent3 2" xfId="40" xr:uid="{00000000-0005-0000-0000-000026000000}"/>
    <cellStyle name="60 % - Akzent4 2" xfId="41" xr:uid="{00000000-0005-0000-0000-000027000000}"/>
    <cellStyle name="60 % - Akzent5 2" xfId="42" xr:uid="{00000000-0005-0000-0000-000028000000}"/>
    <cellStyle name="60 % - Akzent6 2" xfId="43" xr:uid="{00000000-0005-0000-0000-000029000000}"/>
    <cellStyle name="60 % - Accent1" xfId="44" xr:uid="{00000000-0005-0000-0000-00002A000000}"/>
    <cellStyle name="60 % - Accent2" xfId="45" xr:uid="{00000000-0005-0000-0000-00002B000000}"/>
    <cellStyle name="60 % - Accent3" xfId="46" xr:uid="{00000000-0005-0000-0000-00002C000000}"/>
    <cellStyle name="60 % - Accent4" xfId="47" xr:uid="{00000000-0005-0000-0000-00002D000000}"/>
    <cellStyle name="60 % - Accent5" xfId="48" xr:uid="{00000000-0005-0000-0000-00002E000000}"/>
    <cellStyle name="60 % - Accent6" xfId="49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Accent1" xfId="56" xr:uid="{00000000-0005-0000-0000-000036000000}"/>
    <cellStyle name="Accent2" xfId="57" xr:uid="{00000000-0005-0000-0000-000037000000}"/>
    <cellStyle name="Accent3" xfId="58" xr:uid="{00000000-0005-0000-0000-000038000000}"/>
    <cellStyle name="Accent4" xfId="59" xr:uid="{00000000-0005-0000-0000-000039000000}"/>
    <cellStyle name="Accent5" xfId="60" xr:uid="{00000000-0005-0000-0000-00003A000000}"/>
    <cellStyle name="Accent6" xfId="61" xr:uid="{00000000-0005-0000-0000-00003B000000}"/>
    <cellStyle name="Avertissement" xfId="62" xr:uid="{00000000-0005-0000-0000-00003C000000}"/>
    <cellStyle name="Bad" xfId="63" xr:uid="{00000000-0005-0000-0000-00003D000000}"/>
    <cellStyle name="Calcul" xfId="64" xr:uid="{00000000-0005-0000-0000-00003E000000}"/>
    <cellStyle name="Calculation" xfId="65" xr:uid="{00000000-0005-0000-0000-00003F000000}"/>
    <cellStyle name="Cellule liée" xfId="66" xr:uid="{00000000-0005-0000-0000-000040000000}"/>
    <cellStyle name="Check Cell" xfId="67" xr:uid="{00000000-0005-0000-0000-000041000000}"/>
    <cellStyle name="Commentaire" xfId="68" xr:uid="{00000000-0005-0000-0000-000042000000}"/>
    <cellStyle name="Currency 2" xfId="69" xr:uid="{00000000-0005-0000-0000-000043000000}"/>
    <cellStyle name="Currency 3" xfId="70" xr:uid="{00000000-0005-0000-0000-000044000000}"/>
    <cellStyle name="Currency 4" xfId="71" xr:uid="{00000000-0005-0000-0000-000045000000}"/>
    <cellStyle name="Currency 5" xfId="72" xr:uid="{00000000-0005-0000-0000-000046000000}"/>
    <cellStyle name="Currency 6" xfId="73" xr:uid="{00000000-0005-0000-0000-000047000000}"/>
    <cellStyle name="Entrée" xfId="75" xr:uid="{00000000-0005-0000-0000-000048000000}"/>
    <cellStyle name="Explanatory Text" xfId="76" xr:uid="{00000000-0005-0000-0000-000049000000}"/>
    <cellStyle name="Good" xfId="77" xr:uid="{00000000-0005-0000-0000-00004A000000}"/>
    <cellStyle name="Heading 1" xfId="78" xr:uid="{00000000-0005-0000-0000-00004B000000}"/>
    <cellStyle name="Heading 2" xfId="79" xr:uid="{00000000-0005-0000-0000-00004C000000}"/>
    <cellStyle name="Heading 3" xfId="80" xr:uid="{00000000-0005-0000-0000-00004D000000}"/>
    <cellStyle name="Heading 4" xfId="81" xr:uid="{00000000-0005-0000-0000-00004E000000}"/>
    <cellStyle name="Input" xfId="82" xr:uid="{00000000-0005-0000-0000-00004F000000}"/>
    <cellStyle name="Insatisfaisant" xfId="83" xr:uid="{00000000-0005-0000-0000-000050000000}"/>
    <cellStyle name="Komma" xfId="1" builtinId="3"/>
    <cellStyle name="Komma 2" xfId="74" xr:uid="{00000000-0005-0000-0000-000052000000}"/>
    <cellStyle name="Linked Cell" xfId="84" xr:uid="{00000000-0005-0000-0000-000053000000}"/>
    <cellStyle name="Neutral 2" xfId="85" xr:uid="{00000000-0005-0000-0000-000054000000}"/>
    <cellStyle name="Neutre" xfId="86" xr:uid="{00000000-0005-0000-0000-000055000000}"/>
    <cellStyle name="Normal 2" xfId="87" xr:uid="{00000000-0005-0000-0000-000056000000}"/>
    <cellStyle name="Normal 3" xfId="88" xr:uid="{00000000-0005-0000-0000-000057000000}"/>
    <cellStyle name="Normal 4" xfId="89" xr:uid="{00000000-0005-0000-0000-000058000000}"/>
    <cellStyle name="Normal 5" xfId="90" xr:uid="{00000000-0005-0000-0000-000059000000}"/>
    <cellStyle name="Normal 6" xfId="91" xr:uid="{00000000-0005-0000-0000-00005A000000}"/>
    <cellStyle name="Note" xfId="92" xr:uid="{00000000-0005-0000-0000-00005B000000}"/>
    <cellStyle name="Output" xfId="93" xr:uid="{00000000-0005-0000-0000-00005C000000}"/>
    <cellStyle name="Satisfaisant" xfId="94" xr:uid="{00000000-0005-0000-0000-00005D000000}"/>
    <cellStyle name="Sortie" xfId="95" xr:uid="{00000000-0005-0000-0000-00005E000000}"/>
    <cellStyle name="Standard" xfId="0" builtinId="0"/>
    <cellStyle name="Texte explicatif" xfId="96" xr:uid="{00000000-0005-0000-0000-000060000000}"/>
    <cellStyle name="Title" xfId="97" xr:uid="{00000000-0005-0000-0000-000061000000}"/>
    <cellStyle name="Titre" xfId="98" xr:uid="{00000000-0005-0000-0000-000062000000}"/>
    <cellStyle name="Titre 1" xfId="99" xr:uid="{00000000-0005-0000-0000-000063000000}"/>
    <cellStyle name="Titre 2" xfId="100" xr:uid="{00000000-0005-0000-0000-000064000000}"/>
    <cellStyle name="Titre 3" xfId="101" xr:uid="{00000000-0005-0000-0000-000065000000}"/>
    <cellStyle name="Titre 4" xfId="102" xr:uid="{00000000-0005-0000-0000-000066000000}"/>
    <cellStyle name="Total" xfId="103" xr:uid="{00000000-0005-0000-0000-000067000000}"/>
    <cellStyle name="Vérification" xfId="104" xr:uid="{00000000-0005-0000-0000-000068000000}"/>
    <cellStyle name="Warning Text" xfId="105" xr:uid="{00000000-0005-0000-0000-000069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Y55"/>
  <sheetViews>
    <sheetView tabSelected="1" zoomScale="90" zoomScaleNormal="90" workbookViewId="0">
      <selection activeCell="T18" sqref="T18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Calcul des besoins en ventilation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les cellules présentant un fond vert ou jaune foncé doivent obligatoirement être remplies, celles présentant un fond jaune clair sont optionnelles.</v>
      </c>
      <c r="T3" s="209"/>
      <c r="U3" s="231"/>
    </row>
    <row r="4" spans="1:25" ht="27" customHeight="1" x14ac:dyDescent="0.25">
      <c r="B4" s="224" t="str">
        <f>Uebersetzung!D28</f>
        <v>Projet: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Reports sur le formulaire EN 101b ou sur le formulaire Minergie.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Débit d'air neuf thermiquement actif</v>
      </c>
      <c r="C8" s="49"/>
      <c r="D8" s="15"/>
      <c r="E8" s="16"/>
      <c r="F8" s="25"/>
      <c r="G8" s="355" t="str">
        <f>Uebersetzung!D168</f>
        <v>A reporter dans le formulaire justificatif Minergie, champ E40</v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(valeur moyenne annuelle, sans infiltration)</v>
      </c>
      <c r="Q8" s="226"/>
      <c r="R8" s="226"/>
      <c r="S8" s="226"/>
      <c r="U8" s="304">
        <f>IF(MUKEN,1,0)</f>
        <v>0</v>
      </c>
      <c r="W8" s="226"/>
      <c r="X8" s="226"/>
    </row>
    <row r="9" spans="1:25" s="21" customFormat="1" ht="24" customHeight="1" thickBot="1" x14ac:dyDescent="0.3">
      <c r="B9" s="62" t="str">
        <f>Uebersetzung!D32</f>
        <v>Besoins en électricité pour la ventilation</v>
      </c>
      <c r="C9" s="50"/>
      <c r="D9" s="35"/>
      <c r="E9" s="36"/>
      <c r="F9" s="25"/>
      <c r="G9" s="355" t="str">
        <f>Uebersetzung!D169</f>
        <v>A reporter dans le formulaire justificatif Minergie, champ E41</v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>(Ventilateurs + pompes pour les systèmes reliés par circuit d’eau glycolée)</v>
      </c>
      <c r="Q9" s="226"/>
      <c r="R9" s="226"/>
      <c r="S9" s="226"/>
      <c r="T9" s="226"/>
      <c r="U9" s="305">
        <f>IF(U8=1,0,1)</f>
        <v>1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72.75" customHeight="1" x14ac:dyDescent="0.3">
      <c r="B11" s="239" t="str">
        <f>Uebersetzung!D7</f>
        <v>Désign. inst.</v>
      </c>
      <c r="C11" s="239" t="str">
        <f>Uebersetzung!D8</f>
        <v>En SRE</v>
      </c>
      <c r="D11" s="239" t="str">
        <f>Uebersetzung!D9</f>
        <v>Affectation</v>
      </c>
      <c r="E11" s="240" t="str">
        <f>Uebersetzung!D10</f>
        <v>Surface</v>
      </c>
      <c r="F11" s="240" t="str">
        <f>Uebersetzung!D11</f>
        <v>Type de ventilation</v>
      </c>
      <c r="G11" s="358" t="str">
        <f>Uebersetzung!D12</f>
        <v>Quantité d'air (de dimensionnement)</v>
      </c>
      <c r="H11" s="359"/>
      <c r="I11" s="360" t="str">
        <f>Uebersetzung!D13</f>
        <v>Ventilateurs (+ pompes pour les systèmes reliés par circuit d’eau glycolée)</v>
      </c>
      <c r="J11" s="362"/>
      <c r="K11" s="361"/>
      <c r="L11" s="240" t="str">
        <f>Uebersetzung!D14</f>
        <v>Régulation / Réglage</v>
      </c>
      <c r="M11" s="358" t="str">
        <f>Uebersetzung!D15</f>
        <v>Heures de pleine charge Ventilation</v>
      </c>
      <c r="N11" s="359"/>
      <c r="O11" s="240" t="str">
        <f>Uebersetzung!D16</f>
        <v>Type de RC</v>
      </c>
      <c r="P11" s="360" t="str">
        <f>Uebersetzung!D17</f>
        <v xml:space="preserve">RC èta </v>
      </c>
      <c r="Q11" s="361"/>
      <c r="R11" s="240" t="str">
        <f>Uebersetzung!D18</f>
        <v>Débit d'air neuf thermiquement actif</v>
      </c>
      <c r="S11" s="240" t="str">
        <f>Uebersetzung!D19</f>
        <v>Besoins en électricité pour la ventilation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>Total en SRE =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Valeur calculée</v>
      </c>
      <c r="I13" s="176"/>
      <c r="J13" s="176" t="str">
        <f>Uebersetzung!D36</f>
        <v>Saisie</v>
      </c>
      <c r="K13" s="356" t="str">
        <f>Uebersetzung!D37</f>
        <v>Valeur calculée</v>
      </c>
      <c r="L13" s="177"/>
      <c r="M13" s="176" t="str">
        <f>Uebersetzung!D36</f>
        <v>Saisie</v>
      </c>
      <c r="N13" s="357" t="str">
        <f>Uebersetzung!D37</f>
        <v>Valeur calculée</v>
      </c>
      <c r="O13" s="176"/>
      <c r="P13" s="176" t="str">
        <f>Uebersetzung!D36</f>
        <v>Saisie</v>
      </c>
      <c r="Q13" s="356" t="str">
        <f>Uebersetzung!D37</f>
        <v>Valeur calculée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 2019.1 (1.31), valable jusqu'au 31.12.2022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200305_Bedarfsberechnung_Lueftung_V2019.1_fr.xlsx</v>
      </c>
      <c r="S40" s="347">
        <f ca="1">NOW()</f>
        <v>43895.655110416665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password="C616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 xr:uid="{00000000-0002-0000-0000-000000000000}"/>
    <dataValidation type="list" allowBlank="1" showInputMessage="1" showErrorMessage="1" sqref="D14:D39" xr:uid="{00000000-0002-0000-0000-000001000000}">
      <formula1>Nutzung</formula1>
    </dataValidation>
    <dataValidation type="list" allowBlank="1" showInputMessage="1" showErrorMessage="1" sqref="F14:F39" xr:uid="{00000000-0002-0000-0000-000002000000}">
      <formula1>Lüftungsart</formula1>
    </dataValidation>
    <dataValidation type="list" allowBlank="1" showInputMessage="1" showErrorMessage="1" sqref="O14:O39" xr:uid="{00000000-0002-0000-0000-000003000000}">
      <formula1>WRG</formula1>
    </dataValidation>
    <dataValidation type="list" allowBlank="1" showInputMessage="1" showErrorMessage="1" sqref="L14:L39" xr:uid="{00000000-0002-0000-0000-000004000000}">
      <formula1>Regelungsart</formula1>
    </dataValidation>
    <dataValidation type="list" allowBlank="1" showInputMessage="1" showErrorMessage="1" sqref="C14:C39" xr:uid="{00000000-0002-0000-0000-000005000000}">
      <formula1>JaNein</formula1>
    </dataValidation>
    <dataValidation type="list" allowBlank="1" showInputMessage="1" showErrorMessage="1" sqref="I14:I39" xr:uid="{00000000-0002-0000-0000-000006000000}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J200"/>
  <sheetViews>
    <sheetView zoomScale="90" zoomScaleNormal="90" workbookViewId="0">
      <selection activeCell="D1" sqref="D1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f>VLOOKUP(C1,H1:I3,2)</f>
        <v>2</v>
      </c>
      <c r="B1" s="248" t="s">
        <v>181</v>
      </c>
      <c r="C1" s="249" t="s">
        <v>187</v>
      </c>
      <c r="D1" s="299" t="s">
        <v>192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 2019.1 (1.31), valable jusqu'au 31.12.2022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Calcul des besoins en ventilation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Désign. inst.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2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En SRE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0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Affectation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Surface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Type de ventilation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Quantité d'air (de dimensionnement)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>Ventilateurs (+ pompes pour les systèmes reliés par circuit d’eau glycolée)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Régulation / Réglage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Heures de pleine charge Ventilation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Type de RC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 xml:space="preserve">RC èta 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Débit d'air neuf thermiquement actif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Besoins en électricité pour la ventilation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Satisfait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Non satisfait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Oui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Non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Projet: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les cellules présentant un fond vert ou jaune foncé doivent obligatoirement être remplies, celles présentant un fond jaune clair sont optionnelles.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Reports sur le formulaire EN 101b ou sur le formulaire Minergie.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Débit d'air neuf thermiquement actif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Besoins en électricité pour la ventilation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(valeur moyenne annuelle, sans infiltration)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>(Ventilateurs + pompes pour les systèmes reliés par circuit d’eau glycolée)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>Total en SRE =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Saisie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Valeur calculée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En une étape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>En une étape, en fonction du temps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En une étape, en fonction des besoins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En deux étapes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En deux étapes, en fonction du temps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En deux étapes, en fonction des besoins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En trois étapes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En trois étapes, en fonction du temps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En trois étapes, en fonction des besoins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Régulateur de température VAV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Régulateur de zone pour température / CO2 VAV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Régulateur individuel pour température / CO2 VAV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Régulateur de zone VAV CO2 uniquement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Régulateur individuel VAV CO2 uniquement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>
        <f t="shared" si="0"/>
        <v>0</v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Aucune récupération de chaleur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Echangeur de chaleur à plaques de courants croisés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Echangeur de chaleur à enthalpie de courants croisés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Echangeur de chaleur à plaques de courants inversés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Echangeur de chaleur à enthalpie de courants inversés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 xml:space="preserve">Echangeur de chaleur rotatif 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Echangeur de chaleur rotatif pour l'humidité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Système relié par circuit d’eau glycolée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Système relié par circuit d’eau glycolée – réglé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Système relié par circuit d’eau glycolée – réglé – optimisé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Pompe à chaleur air pulsé / extraction d'air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>
        <f t="shared" si="0"/>
        <v>0</v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>
        <f t="shared" si="0"/>
        <v>0</v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>
        <f t="shared" si="0"/>
        <v>0</v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>
        <f t="shared" si="0"/>
        <v>0</v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Imm. coll. SRE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>Mais. ind. SRE =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Administration SRE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Ecole SRE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Commerce SRE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Restaurant SRE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>Lieux de rassemblement SRE =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Hôpitaux SRE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Industrie SRE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Dépôts SRE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Installations sportives SRE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Piscine SRE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appartement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habitation individuelle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>Chambre d'hôtel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Réception, zone d'accueil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Bureaux individuels, collectifs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Bureaux paysagers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Salle de réunion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Hall des guichets, zone clientèle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Salle d'école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Salle des maîtres, salle de pause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Bibliothèque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Auditoire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Salle de classe spéciale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Magasin d'alimentation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Marchés spécialisés, grands magasins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Magasin (meuble, construction, jardin)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Restaurant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Restaurant self-service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Cuisine du restaurant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Cuisine du restaurant self-service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Salle de spectacle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Salle omnisports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Halle d’exposition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>Chambre d’hôpital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>Infirmerie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Locaux médicaux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Production (travail lourd)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Production (travail fin)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Laboratoire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Entrepôt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Salle de gymnastique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Salle de fitness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Piscine couverte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Surface de dégagement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Surface de dégagement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Locaux annexes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Cuisine,  petite cuisine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>WC, salle de bain, douche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Vestiaires, douches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Garage collectif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Buanderie, séchoir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Salle des serveurs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Installation d'amenée d'air simple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Entrée d'air avec chauffage de l'air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Installation d'extraction de l'air simple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Extraction de l'air avec utilisation des rejets de chaleur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Air fourni et air repris sans récupération de chaleur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Air fourni et air repris avec récupération de chaleur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Air fourni et air repris, RC / batterie de chauffage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Air fourni et air repris, RC / 2-3 batteries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>Aération par pièce, air fourni ou air repris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>Aération par pièce, air fourni et air repris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Installation de recirculation de l'air avec batterie de chauffage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Installation de recirculation de l'air avec batterie de refroidissement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Installation de recirculation de l'air avec 2-3 batteries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Installation d'aération air extérieur sans récupération de chaleur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Installation d'aération air extérieur &amp; récupération de chaleur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>
        <f t="shared" si="2"/>
        <v>0</v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>
        <f t="shared" si="2"/>
        <v>0</v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>
        <f t="shared" si="2"/>
        <v>0</v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>
        <f t="shared" si="2"/>
        <v>0</v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>
        <f t="shared" si="2"/>
        <v>0</v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>
        <f t="shared" si="2"/>
        <v>0</v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>
        <f t="shared" si="2"/>
        <v>0</v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>
        <f t="shared" si="2"/>
        <v>0</v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Ventilation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Calcul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>A reporter dans le formulaire justificatif Minergie, champ E40</v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>A reporter dans le formulaire justificatif Minergie, champ E41</v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sheetProtection algorithmName="SHA-512" hashValue="9F0L3BUH5fc0uWPboCm4b7z6wsmc3XARL+b9/trHa4URflKNXJsTi+Y5DTT/BWRIAauJlfFRi9AcbMsQLvSkiw==" saltValue="iyAFqjbrq5y1V5wO5MkaOg==" spinCount="100000" sheet="1" objects="1" scenarios="1"/>
  <dataValidations count="2">
    <dataValidation type="list" allowBlank="1" showInputMessage="1" showErrorMessage="1" sqref="C1" xr:uid="{00000000-0002-0000-0200-000000000000}">
      <formula1>$H$1:$H$3</formula1>
    </dataValidation>
    <dataValidation type="list" allowBlank="1" showInputMessage="1" showErrorMessage="1" sqref="D1" xr:uid="{00000000-0002-0000-0200-000001000000}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Y116"/>
  <sheetViews>
    <sheetView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Imm. coll. SRE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Installation d'amenée d'air simple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>Mais. ind. SRE =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Entrée d'air avec chauffage de l'air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Administration SRE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Installation d'extraction de l'air simple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Ecole SRE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Extraction de l'air avec utilisation des rejets de chaleur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Commerce SRE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Air fourni et air repris sans récupération de chaleur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Restaurant SRE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Air fourni et air repris avec récupération de chaleur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>Lieux de rassemblement SRE =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Air fourni et air repris, RC / batterie de chauffage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Hôpitaux SRE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Air fourni et air repris, RC / 2-3 batteries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Industrie SRE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>Aération par pièce, air fourni ou air repris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Dépôts SRE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>Aération par pièce, air fourni et air repris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Installations sportives SRE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Installation de recirculation de l'air avec batterie de chauffage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Piscine SRE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Installation de recirculation de l'air avec batterie de refroidissement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appartement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Installation de recirculation de l'air avec 2-3 batteries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habitation individuelle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Installation d'aération air extérieur sans récupération de chaleur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>Chambre d'hôtel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Installation d'aération air extérieur &amp; récupération de chaleur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Réception, zone d'accueil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>
        <f>Uebersetzung!D158</f>
        <v>0</v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Bureaux individuels, collectifs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>
        <f>Uebersetzung!D159</f>
        <v>0</v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Bureaux paysagers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>
        <f>Uebersetzung!D160</f>
        <v>0</v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Salle de réunion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>
        <f>Uebersetzung!D161</f>
        <v>0</v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Hall des guichets, zone clientèle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>
        <f>Uebersetzung!D162</f>
        <v>0</v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Salle d'école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>
        <f>Uebersetzung!D163</f>
        <v>0</v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Salle des maîtres, salle de pause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>
        <f>Uebersetzung!D164</f>
        <v>0</v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Bibliothèque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>
        <f>Uebersetzung!D165</f>
        <v>0</v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Auditoire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Salle de classe spéciale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Magasin d'alimentation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Marchés spécialisés, grands magasins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Magasin (meuble, construction, jardin)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Restaurant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Restaurant self-service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Cuisine du restaurant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En une étape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Cuisine du restaurant self-service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>En une étape, en fonction du temps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Salle de spectacle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En une étape, en fonction des besoins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Salle omnisports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En deux étapes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Halle d’exposition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En deux étapes, en fonction du temps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>Chambre d’hôpital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En deux étapes, en fonction des besoins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>Infirmerie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En trois étapes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Locaux médicaux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En trois étapes, en fonction du temps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Production (travail lourd)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En trois étapes, en fonction des besoins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Production (travail fin)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Régulateur de température VAV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Laboratoire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Régulateur de zone pour température / CO2 VAV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Entrepôt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Régulateur individuel pour température / CO2 VAV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Salle de gymnastique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Régulateur de zone VAV CO2 uniquement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Salle de fitness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Régulateur individuel VAV CO2 uniquement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Piscine couverte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>
        <f>Uebersetzung!D52</f>
        <v>0</v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Surface de dégagement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Surface de dégagement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Locaux annexes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Cuisine,  petite cuisine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>WC, salle de bain, douche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Vestiaires, douches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Garage collectif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Aucune récupération de chaleur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Oui</v>
      </c>
      <c r="J98" s="101">
        <v>1</v>
      </c>
      <c r="L98" s="124" t="str">
        <f>Uebersetzung!D121</f>
        <v>Buanderie, séchoir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Echangeur de chaleur à plaques de courants croisés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Non</v>
      </c>
      <c r="J99" s="102">
        <v>0</v>
      </c>
      <c r="L99" s="281" t="str">
        <f>Uebersetzung!D122</f>
        <v>Salle des serveurs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Echangeur de chaleur à enthalpie de courants croisés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Echangeur de chaleur à plaques de courants inversés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Echangeur de chaleur à enthalpie de courants inversés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 xml:space="preserve">Echangeur de chaleur rotatif 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Echangeur de chaleur rotatif pour l'humidité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Système relié par circuit d’eau glycolée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Système relié par circuit d’eau glycolée – réglé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Système relié par circuit d’eau glycolée – réglé – optimisé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Pompe à chaleur air pulsé / extraction d'air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>
        <f>Uebersetzung!D64</f>
        <v>0</v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>
        <f>Uebersetzung!D65</f>
        <v>0</v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>
        <f>Uebersetzung!D66</f>
        <v>0</v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>
        <f>Uebersetzung!D67</f>
        <v>0</v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sheetProtection password="C616" sheet="1" objects="1" scenarios="1"/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 xr:uid="{00000000-0002-0000-0300-000000000000}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Christian Stünzi</cp:lastModifiedBy>
  <cp:lastPrinted>2018-11-17T12:30:23Z</cp:lastPrinted>
  <dcterms:created xsi:type="dcterms:W3CDTF">2000-03-28T11:37:49Z</dcterms:created>
  <dcterms:modified xsi:type="dcterms:W3CDTF">2020-03-05T14:43:21Z</dcterms:modified>
</cp:coreProperties>
</file>