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workbookProtection workbookPassword="D056" lockStructure="1"/>
  <bookViews>
    <workbookView xWindow="2715" yWindow="1365" windowWidth="15180" windowHeight="7950"/>
  </bookViews>
  <sheets>
    <sheet name="Nachweis RC-Beton" sheetId="1" r:id="rId1"/>
    <sheet name="Konstanten" sheetId="2" state="hidden" r:id="rId2"/>
  </sheets>
  <definedNames>
    <definedName name="_xlnm.Print_Area" localSheetId="0">'Nachweis RC-Beton'!$A$1:$H$39</definedName>
    <definedName name="Expositionsklasse">Konstanten!$B$22:$B$32</definedName>
    <definedName name="Festigkeitsklasse">Konstanten!$B$5:$B$20</definedName>
    <definedName name="Gesteinskörnung">Konstanten!$B$34:$B$40</definedName>
    <definedName name="Version">Konstanten!$B$3</definedName>
    <definedName name="Zementart">Konstanten!$B$42:$B$47</definedName>
  </definedNames>
  <calcPr calcId="145621"/>
</workbook>
</file>

<file path=xl/calcChain.xml><?xml version="1.0" encoding="utf-8"?>
<calcChain xmlns="http://schemas.openxmlformats.org/spreadsheetml/2006/main">
  <c r="H39" i="1" l="1"/>
  <c r="H37" i="1"/>
  <c r="F1" i="1" l="1"/>
  <c r="F33" i="1"/>
  <c r="G32" i="1"/>
  <c r="G38" i="1" s="1"/>
  <c r="H38" i="1" s="1"/>
  <c r="G31" i="1"/>
  <c r="G33" i="1"/>
  <c r="G40" i="1" s="1"/>
  <c r="H40" i="1" s="1"/>
  <c r="H1" i="1"/>
  <c r="G36" i="1" l="1"/>
  <c r="H36" i="1" l="1"/>
  <c r="G39" i="1"/>
  <c r="G37" i="1"/>
</calcChain>
</file>

<file path=xl/comments1.xml><?xml version="1.0" encoding="utf-8"?>
<comments xmlns="http://schemas.openxmlformats.org/spreadsheetml/2006/main">
  <authors>
    <author>Severin Lenel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Anwendungsbereich:</t>
        </r>
        <r>
          <rPr>
            <sz val="9"/>
            <color indexed="81"/>
            <rFont val="Tahoma"/>
            <family val="2"/>
          </rPr>
          <t xml:space="preserve">
Geben Sie hier ein, für welche Bauteile und wo im Gebäude dieser Beton verwendet wird.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Festigkeitsklasse:</t>
        </r>
        <r>
          <rPr>
            <sz val="9"/>
            <color indexed="81"/>
            <rFont val="Tahoma"/>
            <family val="2"/>
          </rPr>
          <t xml:space="preserve">
Festigkeitsklasse gemäss SN EN 206:2013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Expositionsklasse:
</t>
        </r>
        <r>
          <rPr>
            <sz val="9"/>
            <color indexed="81"/>
            <rFont val="Tahoma"/>
            <family val="2"/>
          </rPr>
          <t>Expositionsklasse gemäss SN EN 206:2013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Gesteinskörnung:</t>
        </r>
        <r>
          <rPr>
            <sz val="9"/>
            <color indexed="81"/>
            <rFont val="Tahoma"/>
            <family val="2"/>
          </rPr>
          <t xml:space="preserve">
Gesteinskörnung gemäss SIA-Merkblatt 2030:2010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 xml:space="preserve">Zementart
</t>
        </r>
        <r>
          <rPr>
            <sz val="9"/>
            <color indexed="81"/>
            <rFont val="Tahoma"/>
            <family val="2"/>
          </rPr>
          <t xml:space="preserve">Zementart gemäss SN EN 206:2013
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Menge:</t>
        </r>
        <r>
          <rPr>
            <sz val="9"/>
            <color indexed="81"/>
            <rFont val="Tahoma"/>
            <family val="2"/>
          </rPr>
          <t xml:space="preserve">
Verbautes Volumen in m3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Bemerkungen:</t>
        </r>
        <r>
          <rPr>
            <sz val="9"/>
            <color indexed="81"/>
            <rFont val="Tahoma"/>
            <family val="2"/>
          </rPr>
          <t xml:space="preserve">
Freier Text, z.B. Hinweise zur (fehlenden) Bezugsmöglichkeit von RC-Beton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 xml:space="preserve">Übertrag:
</t>
        </r>
        <r>
          <rPr>
            <sz val="9"/>
            <color indexed="81"/>
            <rFont val="Tahoma"/>
            <family val="2"/>
          </rPr>
          <t>Tragen Sie hier die Resultate aus anderen Formularen ein.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Thema:</t>
        </r>
        <r>
          <rPr>
            <sz val="9"/>
            <color indexed="81"/>
            <rFont val="Tahoma"/>
            <family val="2"/>
          </rPr>
          <t xml:space="preserve">
Kurze Zusammenfassung der Vorgabe. Für den genauen Wortlaut sehen Sie bitte im Vorgabekatalog nach.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>Übertrag:</t>
        </r>
        <r>
          <rPr>
            <sz val="9"/>
            <color indexed="81"/>
            <rFont val="Tahoma"/>
            <family val="2"/>
          </rPr>
          <t xml:space="preserve">
Tragen Sie hier die Resultate aus anderen Formularen ein.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Resultat:</t>
        </r>
        <r>
          <rPr>
            <sz val="9"/>
            <color indexed="81"/>
            <rFont val="Tahoma"/>
            <family val="2"/>
          </rPr>
          <t xml:space="preserve">
Wird aus obigen Angaben berechnet.</t>
        </r>
      </text>
    </comment>
    <comment ref="H35" authorId="0">
      <text>
        <r>
          <rPr>
            <b/>
            <sz val="9"/>
            <color indexed="81"/>
            <rFont val="Tahoma"/>
            <family val="2"/>
          </rPr>
          <t>Bewertung:</t>
        </r>
        <r>
          <rPr>
            <sz val="9"/>
            <color indexed="81"/>
            <rFont val="Tahoma"/>
            <family val="2"/>
          </rPr>
          <t xml:space="preserve">
Falls "Erfüllt" kann im Vorgabekatalog die Vorgabe mit "JA" beantwortet werden, andernfalls mit "NEIN".</t>
        </r>
      </text>
    </comment>
  </commentList>
</comments>
</file>

<file path=xl/sharedStrings.xml><?xml version="1.0" encoding="utf-8"?>
<sst xmlns="http://schemas.openxmlformats.org/spreadsheetml/2006/main" count="92" uniqueCount="87">
  <si>
    <t>Anwendungsbereich</t>
  </si>
  <si>
    <t>Festigkeitsklasse</t>
  </si>
  <si>
    <t>Gesteinskörnung</t>
  </si>
  <si>
    <t>Expositionsklasse</t>
  </si>
  <si>
    <t>C12/15</t>
  </si>
  <si>
    <t>C16/20</t>
  </si>
  <si>
    <t>C20/25</t>
  </si>
  <si>
    <t>C25/30</t>
  </si>
  <si>
    <t>C30/37</t>
  </si>
  <si>
    <t>C35/45</t>
  </si>
  <si>
    <t>C40/50</t>
  </si>
  <si>
    <t>C45/55</t>
  </si>
  <si>
    <t>C50/60</t>
  </si>
  <si>
    <t>C55/67</t>
  </si>
  <si>
    <t>C60/75</t>
  </si>
  <si>
    <t>C70/85</t>
  </si>
  <si>
    <t>C80/95</t>
  </si>
  <si>
    <t>C90/105</t>
  </si>
  <si>
    <t>C100/115</t>
  </si>
  <si>
    <t>X0</t>
  </si>
  <si>
    <t>Kein Korrosions- oder Angriffsrisiko</t>
  </si>
  <si>
    <t>Nass, selten trocken</t>
  </si>
  <si>
    <t>Mäßige Feuchte</t>
  </si>
  <si>
    <t>Wechselnd nass und trocken</t>
  </si>
  <si>
    <t>Chemisch schwach angreifende Umgebung</t>
  </si>
  <si>
    <t>Chemisch mäßig angreifende Umgebung und Meeresbauwerke</t>
  </si>
  <si>
    <t>Chemisch stark angreifende Umgebung</t>
  </si>
  <si>
    <t>Primärmaterial</t>
  </si>
  <si>
    <t>RC-C 25-39%</t>
  </si>
  <si>
    <t>RC-C 40-79%</t>
  </si>
  <si>
    <t>Firma:</t>
  </si>
  <si>
    <t>Bemerkungen</t>
  </si>
  <si>
    <t>XC1(CH) trocken</t>
  </si>
  <si>
    <t>XC1(CH) nass</t>
  </si>
  <si>
    <t>XD(CH)</t>
  </si>
  <si>
    <t>XF(CH)</t>
  </si>
  <si>
    <t>XA1(CH)</t>
  </si>
  <si>
    <t>XA2(CH)</t>
  </si>
  <si>
    <t>XA3(CH)</t>
  </si>
  <si>
    <t>XC2(CH)</t>
  </si>
  <si>
    <t>XC3(CH)</t>
  </si>
  <si>
    <t>XC4(CH)</t>
  </si>
  <si>
    <t>Menge [m3]</t>
  </si>
  <si>
    <t>M3.020</t>
  </si>
  <si>
    <t>M3.040</t>
  </si>
  <si>
    <t>Name Bearbeiter:</t>
  </si>
  <si>
    <t>E-Mail:</t>
  </si>
  <si>
    <t>Telefon:</t>
  </si>
  <si>
    <t>Version</t>
  </si>
  <si>
    <t>Projektangaben</t>
  </si>
  <si>
    <t>Bezeichnung:</t>
  </si>
  <si>
    <t>Formular ausgefüllt durch:</t>
  </si>
  <si>
    <t>Konstanten</t>
  </si>
  <si>
    <t>Zementart</t>
  </si>
  <si>
    <t>Trocken</t>
  </si>
  <si>
    <t>Ständig nass</t>
  </si>
  <si>
    <t>CEM I</t>
  </si>
  <si>
    <t>CEM II/A</t>
  </si>
  <si>
    <t>CEM II/B</t>
  </si>
  <si>
    <t>CEM III/A</t>
  </si>
  <si>
    <t>CEM III/B</t>
  </si>
  <si>
    <t>CEM IV/A</t>
  </si>
  <si>
    <t xml:space="preserve">Minimaler Anteil RC-Beton </t>
  </si>
  <si>
    <t>Einsatz von Zementarten CEM II/B und CEM III</t>
  </si>
  <si>
    <t>Beton n. Zusammensetz.</t>
  </si>
  <si>
    <t>Beton nach Zusammensetzung mit Gesteinskörnung von mindestens 80% RC-Anteil</t>
  </si>
  <si>
    <t xml:space="preserve">Konstruktionsbeton mit Gesteinskörnung von mindestens 40% RC-Anteil </t>
  </si>
  <si>
    <t xml:space="preserve">Konstruktionsbeton mit Gesteinskörnung von mindestens 25% Mischgranulat </t>
  </si>
  <si>
    <t>MINERGIE-ECO Nachweis Recycling-Beton und Zementarten</t>
  </si>
  <si>
    <t>Übertrag</t>
  </si>
  <si>
    <t>Resultat</t>
  </si>
  <si>
    <t>Bewertung</t>
  </si>
  <si>
    <t>Thema</t>
  </si>
  <si>
    <t>Vorgabe</t>
  </si>
  <si>
    <t>A2.050</t>
  </si>
  <si>
    <t>M3.030</t>
  </si>
  <si>
    <t>M4.010</t>
  </si>
  <si>
    <t>Übertrag Menge aus anderen Formularen:</t>
  </si>
  <si>
    <t>Summe Konstruktionsbeton</t>
  </si>
  <si>
    <t>Summe Beton nach Zusammensetzung</t>
  </si>
  <si>
    <t xml:space="preserve">Summe Beton </t>
  </si>
  <si>
    <t>PLZ, Ort:</t>
  </si>
  <si>
    <t>RC-M 25-39%</t>
  </si>
  <si>
    <t>RC-M &gt;=40%</t>
  </si>
  <si>
    <t>RC-M mit Rb &gt;=25% und Rc &gt;=15%</t>
  </si>
  <si>
    <t>RC-C &gt;=80%</t>
  </si>
  <si>
    <t>V 2016-2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</si>
</sst>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4" fillId="0" borderId="0" xfId="0" applyFont="1"/>
    <xf numFmtId="0" fontId="4" fillId="4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5" fillId="4" borderId="4" xfId="0" applyFont="1" applyFill="1" applyBorder="1"/>
    <xf numFmtId="0" fontId="4" fillId="4" borderId="4" xfId="0" applyFont="1" applyFill="1" applyBorder="1"/>
    <xf numFmtId="0" fontId="4" fillId="4" borderId="1" xfId="0" applyFont="1" applyFill="1" applyBorder="1"/>
    <xf numFmtId="0" fontId="4" fillId="4" borderId="2" xfId="0" applyFont="1" applyFill="1" applyBorder="1"/>
    <xf numFmtId="14" fontId="4" fillId="4" borderId="4" xfId="0" applyNumberFormat="1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4" borderId="7" xfId="0" applyFont="1" applyFill="1" applyBorder="1"/>
    <xf numFmtId="0" fontId="5" fillId="4" borderId="4" xfId="0" applyFont="1" applyFill="1" applyBorder="1" applyAlignment="1">
      <alignment wrapText="1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0" fillId="0" borderId="4" xfId="0" applyBorder="1"/>
    <xf numFmtId="0" fontId="2" fillId="4" borderId="0" xfId="0" applyFont="1" applyFill="1"/>
    <xf numFmtId="0" fontId="2" fillId="4" borderId="0" xfId="0" applyFont="1" applyFill="1" applyAlignment="1">
      <alignment vertical="center" wrapText="1"/>
    </xf>
    <xf numFmtId="0" fontId="0" fillId="4" borderId="0" xfId="0" applyFill="1"/>
    <xf numFmtId="0" fontId="2" fillId="4" borderId="0" xfId="0" applyFont="1" applyFill="1" applyBorder="1" applyAlignment="1">
      <alignment vertical="center" wrapText="1"/>
    </xf>
    <xf numFmtId="0" fontId="2" fillId="4" borderId="0" xfId="0" applyFont="1" applyFill="1" applyAlignment="1">
      <alignment horizontal="center" vertical="top" wrapText="1"/>
    </xf>
    <xf numFmtId="0" fontId="2" fillId="4" borderId="0" xfId="0" applyFont="1" applyFill="1" applyAlignment="1">
      <alignment vertical="top" wrapText="1"/>
    </xf>
    <xf numFmtId="0" fontId="3" fillId="4" borderId="0" xfId="0" applyFont="1" applyFill="1"/>
    <xf numFmtId="0" fontId="3" fillId="0" borderId="0" xfId="0" applyFont="1"/>
    <xf numFmtId="0" fontId="3" fillId="4" borderId="0" xfId="0" applyFont="1" applyFill="1" applyAlignment="1">
      <alignment vertical="top"/>
    </xf>
    <xf numFmtId="0" fontId="3" fillId="0" borderId="4" xfId="0" applyFont="1" applyBorder="1"/>
    <xf numFmtId="0" fontId="5" fillId="4" borderId="7" xfId="0" applyFont="1" applyFill="1" applyBorder="1" applyProtection="1"/>
    <xf numFmtId="0" fontId="4" fillId="4" borderId="5" xfId="0" applyFont="1" applyFill="1" applyBorder="1"/>
    <xf numFmtId="9" fontId="4" fillId="4" borderId="5" xfId="1" applyNumberFormat="1" applyFont="1" applyFill="1" applyBorder="1"/>
    <xf numFmtId="9" fontId="4" fillId="4" borderId="2" xfId="1" applyNumberFormat="1" applyFont="1" applyFill="1" applyBorder="1"/>
    <xf numFmtId="0" fontId="4" fillId="4" borderId="3" xfId="0" applyFont="1" applyFill="1" applyBorder="1"/>
    <xf numFmtId="9" fontId="4" fillId="4" borderId="3" xfId="1" applyNumberFormat="1" applyFont="1" applyFill="1" applyBorder="1"/>
    <xf numFmtId="0" fontId="4" fillId="2" borderId="5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0" fontId="4" fillId="4" borderId="5" xfId="0" applyFont="1" applyFill="1" applyBorder="1" applyProtection="1"/>
    <xf numFmtId="0" fontId="4" fillId="4" borderId="8" xfId="0" applyFont="1" applyFill="1" applyBorder="1" applyProtection="1"/>
    <xf numFmtId="9" fontId="4" fillId="2" borderId="6" xfId="1" applyFont="1" applyFill="1" applyBorder="1" applyProtection="1">
      <protection locked="0"/>
    </xf>
    <xf numFmtId="9" fontId="4" fillId="2" borderId="2" xfId="1" applyFont="1" applyFill="1" applyBorder="1" applyProtection="1">
      <protection locked="0"/>
    </xf>
    <xf numFmtId="9" fontId="4" fillId="2" borderId="3" xfId="1" applyFont="1" applyFill="1" applyBorder="1" applyProtection="1">
      <protection locked="0"/>
    </xf>
    <xf numFmtId="0" fontId="8" fillId="4" borderId="4" xfId="0" applyFont="1" applyFill="1" applyBorder="1"/>
    <xf numFmtId="14" fontId="9" fillId="4" borderId="4" xfId="0" applyNumberFormat="1" applyFont="1" applyFill="1" applyBorder="1"/>
    <xf numFmtId="0" fontId="4" fillId="4" borderId="4" xfId="0" applyFont="1" applyFill="1" applyBorder="1"/>
    <xf numFmtId="0" fontId="4" fillId="2" borderId="6" xfId="0" applyFont="1" applyFill="1" applyBorder="1" applyProtection="1">
      <protection locked="0"/>
    </xf>
    <xf numFmtId="0" fontId="5" fillId="4" borderId="4" xfId="0" applyFont="1" applyFill="1" applyBorder="1"/>
    <xf numFmtId="0" fontId="4" fillId="2" borderId="2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14" fontId="4" fillId="2" borderId="6" xfId="0" applyNumberFormat="1" applyFont="1" applyFill="1" applyBorder="1" applyProtection="1">
      <protection locked="0"/>
    </xf>
    <xf numFmtId="0" fontId="4" fillId="4" borderId="5" xfId="0" applyFont="1" applyFill="1" applyBorder="1" applyProtection="1"/>
    <xf numFmtId="0" fontId="4" fillId="4" borderId="8" xfId="0" applyFont="1" applyFill="1" applyBorder="1" applyProtection="1"/>
    <xf numFmtId="0" fontId="4" fillId="2" borderId="8" xfId="0" applyFont="1" applyFill="1" applyBorder="1" applyProtection="1">
      <protection locked="0"/>
    </xf>
  </cellXfs>
  <cellStyles count="2">
    <cellStyle name="Prozent" xfId="1" builtinId="5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9E35"/>
      <rgbColor rgb="00000080"/>
      <rgbColor rgb="00808000"/>
      <rgbColor rgb="00800080"/>
      <rgbColor rgb="00008080"/>
      <rgbColor rgb="00C0C0C0"/>
      <rgbColor rgb="00808080"/>
      <rgbColor rgb="004F5928"/>
      <rgbColor rgb="0075923C"/>
      <rgbColor rgb="00C2D69A"/>
      <rgbColor rgb="00D7E4BC"/>
      <rgbColor rgb="00EAF1DD"/>
      <rgbColor rgb="009BBB5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attachedToolbars" Target="attachedToolbars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Intep">
  <a:themeElements>
    <a:clrScheme name="Intep">
      <a:dk1>
        <a:sysClr val="windowText" lastClr="000000"/>
      </a:dk1>
      <a:lt1>
        <a:sysClr val="window" lastClr="FFFFFF"/>
      </a:lt1>
      <a:dk2>
        <a:srgbClr val="748A96"/>
      </a:dk2>
      <a:lt2>
        <a:srgbClr val="C6D3DB"/>
      </a:lt2>
      <a:accent1>
        <a:srgbClr val="3FA033"/>
      </a:accent1>
      <a:accent2>
        <a:srgbClr val="A7CB19"/>
      </a:accent2>
      <a:accent3>
        <a:srgbClr val="005397"/>
      </a:accent3>
      <a:accent4>
        <a:srgbClr val="63C6F5"/>
      </a:accent4>
      <a:accent5>
        <a:srgbClr val="CA001E"/>
      </a:accent5>
      <a:accent6>
        <a:srgbClr val="F8AB35"/>
      </a:accent6>
      <a:hlink>
        <a:srgbClr val="0000FF"/>
      </a:hlink>
      <a:folHlink>
        <a:srgbClr val="800080"/>
      </a:folHlink>
    </a:clrScheme>
    <a:fontScheme name="Intep">
      <a:majorFont>
        <a:latin typeface="DIN-Bold"/>
        <a:ea typeface=""/>
        <a:cs typeface=""/>
      </a:majorFont>
      <a:minorFont>
        <a:latin typeface="DIN-Regular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I40"/>
  <sheetViews>
    <sheetView tabSelected="1" workbookViewId="0">
      <selection activeCell="C4" sqref="C4:E4"/>
    </sheetView>
  </sheetViews>
  <sheetFormatPr baseColWidth="10" defaultRowHeight="12.75" x14ac:dyDescent="0.2"/>
  <cols>
    <col min="1" max="1" width="9.42578125" style="2" customWidth="1"/>
    <col min="2" max="2" width="20.28515625" style="2" customWidth="1"/>
    <col min="3" max="3" width="13.85546875" style="2" bestFit="1" customWidth="1"/>
    <col min="4" max="4" width="15.140625" style="2" customWidth="1"/>
    <col min="5" max="5" width="25.7109375" style="2" bestFit="1" customWidth="1"/>
    <col min="6" max="6" width="10.42578125" style="2" customWidth="1"/>
    <col min="7" max="7" width="10.5703125" style="2" bestFit="1" customWidth="1"/>
    <col min="8" max="8" width="33.7109375" style="2" customWidth="1"/>
    <col min="9" max="16384" width="11.42578125" style="2"/>
  </cols>
  <sheetData>
    <row r="1" spans="1:8" ht="15" x14ac:dyDescent="0.25">
      <c r="A1" s="45" t="s">
        <v>68</v>
      </c>
      <c r="B1" s="6"/>
      <c r="C1" s="6"/>
      <c r="D1" s="6"/>
      <c r="E1" s="6"/>
      <c r="F1" s="45" t="str">
        <f>Version</f>
        <v>V 2016-2</v>
      </c>
      <c r="G1" s="45"/>
      <c r="H1" s="46">
        <f ca="1">TODAY()</f>
        <v>42482</v>
      </c>
    </row>
    <row r="2" spans="1:8" x14ac:dyDescent="0.2">
      <c r="A2" s="11"/>
      <c r="B2" s="11"/>
      <c r="C2" s="11"/>
      <c r="D2" s="11"/>
      <c r="E2" s="11"/>
      <c r="F2" s="11"/>
      <c r="G2" s="11"/>
      <c r="H2" s="12"/>
    </row>
    <row r="3" spans="1:8" x14ac:dyDescent="0.2">
      <c r="A3" s="6" t="s">
        <v>49</v>
      </c>
      <c r="B3" s="6"/>
      <c r="C3" s="47"/>
      <c r="D3" s="47"/>
      <c r="E3" s="47"/>
      <c r="F3" s="7"/>
      <c r="G3" s="7"/>
      <c r="H3" s="10"/>
    </row>
    <row r="4" spans="1:8" x14ac:dyDescent="0.2">
      <c r="A4" s="3" t="s">
        <v>50</v>
      </c>
      <c r="B4" s="3"/>
      <c r="C4" s="48"/>
      <c r="D4" s="48"/>
      <c r="E4" s="48"/>
      <c r="F4" s="3" t="s">
        <v>81</v>
      </c>
      <c r="G4" s="52"/>
      <c r="H4" s="52"/>
    </row>
    <row r="6" spans="1:8" x14ac:dyDescent="0.2">
      <c r="A6" s="6" t="s">
        <v>51</v>
      </c>
      <c r="B6" s="6"/>
      <c r="C6" s="7"/>
      <c r="D6" s="7"/>
      <c r="E6" s="7"/>
      <c r="F6" s="7"/>
      <c r="G6" s="7"/>
      <c r="H6" s="7"/>
    </row>
    <row r="7" spans="1:8" x14ac:dyDescent="0.2">
      <c r="A7" s="8" t="s">
        <v>30</v>
      </c>
      <c r="B7" s="8"/>
      <c r="C7" s="51"/>
      <c r="D7" s="51"/>
      <c r="E7" s="51"/>
      <c r="F7" s="9" t="s">
        <v>46</v>
      </c>
      <c r="G7" s="51"/>
      <c r="H7" s="51"/>
    </row>
    <row r="8" spans="1:8" x14ac:dyDescent="0.2">
      <c r="A8" s="9" t="s">
        <v>45</v>
      </c>
      <c r="B8" s="9"/>
      <c r="C8" s="50"/>
      <c r="D8" s="50"/>
      <c r="E8" s="50"/>
      <c r="F8" s="9" t="s">
        <v>47</v>
      </c>
      <c r="G8" s="50"/>
      <c r="H8" s="50"/>
    </row>
    <row r="10" spans="1:8" x14ac:dyDescent="0.2">
      <c r="A10" s="49" t="s">
        <v>0</v>
      </c>
      <c r="B10" s="49"/>
      <c r="C10" s="6" t="s">
        <v>1</v>
      </c>
      <c r="D10" s="6" t="s">
        <v>3</v>
      </c>
      <c r="E10" s="6" t="s">
        <v>2</v>
      </c>
      <c r="F10" s="6" t="s">
        <v>53</v>
      </c>
      <c r="G10" s="14" t="s">
        <v>42</v>
      </c>
      <c r="H10" s="6" t="s">
        <v>31</v>
      </c>
    </row>
    <row r="11" spans="1:8" x14ac:dyDescent="0.2">
      <c r="A11" s="51"/>
      <c r="B11" s="51"/>
      <c r="C11" s="17"/>
      <c r="D11" s="17"/>
      <c r="E11" s="17"/>
      <c r="F11" s="17"/>
      <c r="G11" s="15"/>
      <c r="H11" s="15"/>
    </row>
    <row r="12" spans="1:8" x14ac:dyDescent="0.2">
      <c r="A12" s="50"/>
      <c r="B12" s="50"/>
      <c r="C12" s="18"/>
      <c r="D12" s="18"/>
      <c r="E12" s="18"/>
      <c r="F12" s="18"/>
      <c r="G12" s="16"/>
      <c r="H12" s="16"/>
    </row>
    <row r="13" spans="1:8" x14ac:dyDescent="0.2">
      <c r="A13" s="50"/>
      <c r="B13" s="50"/>
      <c r="C13" s="18"/>
      <c r="D13" s="18"/>
      <c r="E13" s="18"/>
      <c r="F13" s="18"/>
      <c r="G13" s="16"/>
      <c r="H13" s="16"/>
    </row>
    <row r="14" spans="1:8" x14ac:dyDescent="0.2">
      <c r="A14" s="50"/>
      <c r="B14" s="50"/>
      <c r="C14" s="18"/>
      <c r="D14" s="18"/>
      <c r="E14" s="18"/>
      <c r="F14" s="18"/>
      <c r="G14" s="16"/>
      <c r="H14" s="16"/>
    </row>
    <row r="15" spans="1:8" x14ac:dyDescent="0.2">
      <c r="A15" s="50"/>
      <c r="B15" s="50"/>
      <c r="C15" s="18"/>
      <c r="D15" s="18"/>
      <c r="E15" s="18"/>
      <c r="F15" s="18"/>
      <c r="G15" s="16"/>
      <c r="H15" s="16"/>
    </row>
    <row r="16" spans="1:8" x14ac:dyDescent="0.2">
      <c r="A16" s="50"/>
      <c r="B16" s="50"/>
      <c r="C16" s="18"/>
      <c r="D16" s="18"/>
      <c r="E16" s="18"/>
      <c r="F16" s="18"/>
      <c r="G16" s="16"/>
      <c r="H16" s="16"/>
    </row>
    <row r="17" spans="1:8" x14ac:dyDescent="0.2">
      <c r="A17" s="50"/>
      <c r="B17" s="50"/>
      <c r="C17" s="18"/>
      <c r="D17" s="18"/>
      <c r="E17" s="18"/>
      <c r="F17" s="18"/>
      <c r="G17" s="16"/>
      <c r="H17" s="16"/>
    </row>
    <row r="18" spans="1:8" x14ac:dyDescent="0.2">
      <c r="A18" s="50"/>
      <c r="B18" s="50"/>
      <c r="C18" s="18"/>
      <c r="D18" s="18"/>
      <c r="E18" s="18"/>
      <c r="F18" s="18"/>
      <c r="G18" s="16"/>
      <c r="H18" s="16"/>
    </row>
    <row r="19" spans="1:8" x14ac:dyDescent="0.2">
      <c r="A19" s="50"/>
      <c r="B19" s="50"/>
      <c r="C19" s="18"/>
      <c r="D19" s="18"/>
      <c r="E19" s="18"/>
      <c r="F19" s="18"/>
      <c r="G19" s="16"/>
      <c r="H19" s="16"/>
    </row>
    <row r="20" spans="1:8" x14ac:dyDescent="0.2">
      <c r="A20" s="50"/>
      <c r="B20" s="50"/>
      <c r="C20" s="18"/>
      <c r="D20" s="18"/>
      <c r="E20" s="18"/>
      <c r="F20" s="18"/>
      <c r="G20" s="16"/>
      <c r="H20" s="16"/>
    </row>
    <row r="21" spans="1:8" x14ac:dyDescent="0.2">
      <c r="A21" s="50"/>
      <c r="B21" s="50"/>
      <c r="C21" s="18"/>
      <c r="D21" s="18"/>
      <c r="E21" s="18"/>
      <c r="F21" s="18"/>
      <c r="G21" s="16"/>
      <c r="H21" s="16"/>
    </row>
    <row r="22" spans="1:8" x14ac:dyDescent="0.2">
      <c r="A22" s="50"/>
      <c r="B22" s="50"/>
      <c r="C22" s="18"/>
      <c r="D22" s="18"/>
      <c r="E22" s="18"/>
      <c r="F22" s="18"/>
      <c r="G22" s="16"/>
      <c r="H22" s="16"/>
    </row>
    <row r="23" spans="1:8" x14ac:dyDescent="0.2">
      <c r="A23" s="50"/>
      <c r="B23" s="50"/>
      <c r="C23" s="18"/>
      <c r="D23" s="18"/>
      <c r="E23" s="18"/>
      <c r="F23" s="18"/>
      <c r="G23" s="16"/>
      <c r="H23" s="16"/>
    </row>
    <row r="24" spans="1:8" x14ac:dyDescent="0.2">
      <c r="A24" s="50"/>
      <c r="B24" s="50"/>
      <c r="C24" s="18"/>
      <c r="D24" s="18"/>
      <c r="E24" s="18"/>
      <c r="F24" s="18"/>
      <c r="G24" s="16"/>
      <c r="H24" s="16"/>
    </row>
    <row r="25" spans="1:8" x14ac:dyDescent="0.2">
      <c r="A25" s="50"/>
      <c r="B25" s="50"/>
      <c r="C25" s="18"/>
      <c r="D25" s="18"/>
      <c r="E25" s="18"/>
      <c r="F25" s="18"/>
      <c r="G25" s="16"/>
      <c r="H25" s="16"/>
    </row>
    <row r="26" spans="1:8" x14ac:dyDescent="0.2">
      <c r="A26" s="50"/>
      <c r="B26" s="50"/>
      <c r="C26" s="18"/>
      <c r="D26" s="18"/>
      <c r="E26" s="18"/>
      <c r="F26" s="18"/>
      <c r="G26" s="16"/>
      <c r="H26" s="16"/>
    </row>
    <row r="27" spans="1:8" x14ac:dyDescent="0.2">
      <c r="A27" s="50"/>
      <c r="B27" s="50"/>
      <c r="C27" s="18"/>
      <c r="D27" s="18"/>
      <c r="E27" s="18"/>
      <c r="F27" s="18"/>
      <c r="G27" s="16"/>
      <c r="H27" s="16"/>
    </row>
    <row r="28" spans="1:8" x14ac:dyDescent="0.2">
      <c r="A28" s="50"/>
      <c r="B28" s="50"/>
      <c r="C28" s="18"/>
      <c r="D28" s="18"/>
      <c r="E28" s="18"/>
      <c r="F28" s="18"/>
      <c r="G28" s="16"/>
      <c r="H28" s="16"/>
    </row>
    <row r="29" spans="1:8" x14ac:dyDescent="0.2">
      <c r="A29" s="50"/>
      <c r="B29" s="50"/>
      <c r="C29" s="18"/>
      <c r="D29" s="18"/>
      <c r="E29" s="18"/>
      <c r="F29" s="18"/>
      <c r="G29" s="16"/>
      <c r="H29" s="16"/>
    </row>
    <row r="30" spans="1:8" x14ac:dyDescent="0.2">
      <c r="A30" s="55"/>
      <c r="B30" s="55"/>
      <c r="C30" s="20"/>
      <c r="D30" s="20"/>
      <c r="E30" s="20"/>
      <c r="F30" s="20"/>
      <c r="G30" s="19"/>
      <c r="H30" s="19"/>
    </row>
    <row r="31" spans="1:8" x14ac:dyDescent="0.2">
      <c r="A31" s="40" t="s">
        <v>78</v>
      </c>
      <c r="B31" s="40"/>
      <c r="C31" s="40"/>
      <c r="D31" s="53" t="s">
        <v>77</v>
      </c>
      <c r="E31" s="53"/>
      <c r="F31" s="38"/>
      <c r="G31" s="40">
        <f>SUMIF(C11:C30,"&lt;&gt;"&amp;Konstanten!B5,G11:G30)</f>
        <v>0</v>
      </c>
      <c r="H31" s="40"/>
    </row>
    <row r="32" spans="1:8" x14ac:dyDescent="0.2">
      <c r="A32" s="41" t="s">
        <v>79</v>
      </c>
      <c r="B32" s="41"/>
      <c r="C32" s="41"/>
      <c r="D32" s="54" t="s">
        <v>77</v>
      </c>
      <c r="E32" s="54"/>
      <c r="F32" s="39"/>
      <c r="G32" s="41">
        <f>SUMIF(C11:C30,Konstanten!B5,G11:G30)</f>
        <v>0</v>
      </c>
      <c r="H32" s="41"/>
    </row>
    <row r="33" spans="1:9" x14ac:dyDescent="0.2">
      <c r="A33" s="13" t="s">
        <v>80</v>
      </c>
      <c r="B33" s="13"/>
      <c r="C33" s="13"/>
      <c r="D33" s="13"/>
      <c r="E33" s="13"/>
      <c r="F33" s="32">
        <f>SUM(F31:F32)</f>
        <v>0</v>
      </c>
      <c r="G33" s="13">
        <f>SUM(G11:G30)</f>
        <v>0</v>
      </c>
      <c r="H33" s="13"/>
    </row>
    <row r="34" spans="1:9" x14ac:dyDescent="0.2">
      <c r="A34" s="4"/>
      <c r="B34" s="4"/>
      <c r="C34" s="4"/>
      <c r="D34" s="4"/>
      <c r="E34" s="4"/>
      <c r="F34" s="4"/>
      <c r="G34" s="4"/>
      <c r="H34" s="4"/>
      <c r="I34" s="5"/>
    </row>
    <row r="35" spans="1:9" x14ac:dyDescent="0.2">
      <c r="A35" s="6" t="s">
        <v>73</v>
      </c>
      <c r="B35" s="49" t="s">
        <v>72</v>
      </c>
      <c r="C35" s="49"/>
      <c r="D35" s="49"/>
      <c r="E35" s="49"/>
      <c r="F35" s="6" t="s">
        <v>69</v>
      </c>
      <c r="G35" s="6" t="s">
        <v>70</v>
      </c>
      <c r="H35" s="6" t="s">
        <v>71</v>
      </c>
    </row>
    <row r="36" spans="1:9" x14ac:dyDescent="0.2">
      <c r="A36" s="33" t="s">
        <v>74</v>
      </c>
      <c r="B36" s="33" t="s">
        <v>62</v>
      </c>
      <c r="C36" s="33"/>
      <c r="D36" s="33"/>
      <c r="E36" s="33"/>
      <c r="F36" s="42"/>
      <c r="G36" s="34" t="str">
        <f>IF(G33+F33=0,"",(SUMIF(E11:E30,"&lt;&gt;"&amp;Konstanten!B34,'Nachweis RC-Beton'!G11:G30)+F36*F33)/('Nachweis RC-Beton'!G33+F33))</f>
        <v/>
      </c>
      <c r="H36" s="33" t="str">
        <f>IF(G36="","",IF(G36&gt;=0.5,"Erfüllt","Nicht erfüllt"))</f>
        <v/>
      </c>
    </row>
    <row r="37" spans="1:9" x14ac:dyDescent="0.2">
      <c r="A37" s="9" t="s">
        <v>43</v>
      </c>
      <c r="B37" s="9" t="s">
        <v>66</v>
      </c>
      <c r="C37" s="9"/>
      <c r="D37" s="9"/>
      <c r="E37" s="9"/>
      <c r="F37" s="43"/>
      <c r="G37" s="35" t="str">
        <f>IF(G31+F31=0,"",(SUMPRODUCT(((E11:E30=Konstanten!B36)+(E11:E30=Konstanten!B37)+(E11:E30=Konstanten!B39)+(E11:E30=Konstanten!B40)&gt;0)*(C11:C30&lt;&gt;Konstanten!B5)*'Nachweis RC-Beton'!G11:G30)+F37*F31)/(G36*G33))</f>
        <v/>
      </c>
      <c r="H37" s="9" t="str">
        <f>IF(G37="","",IF(G37&gt;=0.8,"Erfüllt","Nicht erfüllt"))</f>
        <v/>
      </c>
    </row>
    <row r="38" spans="1:9" x14ac:dyDescent="0.2">
      <c r="A38" s="9" t="s">
        <v>75</v>
      </c>
      <c r="B38" s="9" t="s">
        <v>65</v>
      </c>
      <c r="C38" s="9"/>
      <c r="D38" s="9"/>
      <c r="E38" s="9"/>
      <c r="F38" s="43"/>
      <c r="G38" s="35" t="str">
        <f>IF(G32+F32=0,"",(SUMPRODUCT((E11:E30=Konstanten!B37)*(C11:C30=Konstanten!B5)*'Nachweis RC-Beton'!G11:G30)+F38*F32)/(G32+F32))</f>
        <v/>
      </c>
      <c r="H38" s="9" t="str">
        <f>IF(G38="","",IF(G38&gt;=0.8,"Erfüllt","Nicht erfüllt"))</f>
        <v/>
      </c>
    </row>
    <row r="39" spans="1:9" x14ac:dyDescent="0.2">
      <c r="A39" s="9" t="s">
        <v>44</v>
      </c>
      <c r="B39" s="9" t="s">
        <v>67</v>
      </c>
      <c r="C39" s="9"/>
      <c r="D39" s="9"/>
      <c r="E39" s="9"/>
      <c r="F39" s="43"/>
      <c r="G39" s="35" t="str">
        <f>IF(G31+F31=0,"",(SUMPRODUCT((((E11:E30=Konstanten!B38)+(E11:E30=Konstanten!B39)+(E11:E30=Konstanten!B40))&gt;0)*(C11:C30&lt;&gt;Konstanten!B5)*'Nachweis RC-Beton'!G11:G30)+F39*F31)/(G36*G33))</f>
        <v/>
      </c>
      <c r="H39" s="9" t="str">
        <f>IF(G39="","",IF(G39&gt;=0.8,"Erfüllt","Nicht erfüllt"))</f>
        <v/>
      </c>
    </row>
    <row r="40" spans="1:9" x14ac:dyDescent="0.2">
      <c r="A40" s="36" t="s">
        <v>76</v>
      </c>
      <c r="B40" s="36" t="s">
        <v>63</v>
      </c>
      <c r="C40" s="36"/>
      <c r="D40" s="36"/>
      <c r="E40" s="36"/>
      <c r="F40" s="44"/>
      <c r="G40" s="37" t="str">
        <f>IF(G33+F33=0,"",(SUMPRODUCT(((F11:F30=Konstanten!B44)+(F11:F30=Konstanten!B45)+(F11:F30=Konstanten!B46))*'Nachweis RC-Beton'!G11:G30)+F40*F33)/(G33+F33))</f>
        <v/>
      </c>
      <c r="H40" s="36" t="str">
        <f>IF(G40="","",IF(G40&gt;=0.8,"Erfüllt","Nicht erfüllt"))</f>
        <v/>
      </c>
    </row>
  </sheetData>
  <sheetProtection password="D056" sheet="1" objects="1" scenarios="1" selectLockedCells="1"/>
  <mergeCells count="31"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G4:H4"/>
    <mergeCell ref="G7:H7"/>
    <mergeCell ref="G8:H8"/>
    <mergeCell ref="D31:E31"/>
    <mergeCell ref="D32:E32"/>
    <mergeCell ref="C3:E3"/>
    <mergeCell ref="C4:E4"/>
    <mergeCell ref="A10:B10"/>
    <mergeCell ref="B35:E35"/>
    <mergeCell ref="A15:B15"/>
    <mergeCell ref="A16:B16"/>
    <mergeCell ref="A17:B17"/>
    <mergeCell ref="A18:B18"/>
    <mergeCell ref="A11:B11"/>
    <mergeCell ref="A12:B12"/>
    <mergeCell ref="A13:B13"/>
    <mergeCell ref="A14:B14"/>
    <mergeCell ref="C7:E7"/>
    <mergeCell ref="C8:E8"/>
    <mergeCell ref="A30:B30"/>
    <mergeCell ref="A19:B19"/>
  </mergeCells>
  <phoneticPr fontId="0" type="noConversion"/>
  <conditionalFormatting sqref="H36:H40">
    <cfRule type="containsText" dxfId="1" priority="1" stopIfTrue="1" operator="containsText" text="Nicht erfüllt">
      <formula>NOT(ISERROR(SEARCH("Nicht erfüllt",H36)))</formula>
    </cfRule>
    <cfRule type="containsText" dxfId="0" priority="2" stopIfTrue="1" operator="containsText" text="Erfüllt">
      <formula>NOT(ISERROR(SEARCH("Erfüllt",H36)))</formula>
    </cfRule>
  </conditionalFormatting>
  <dataValidations count="5">
    <dataValidation type="list" allowBlank="1" showInputMessage="1" showErrorMessage="1" sqref="C11:C30">
      <formula1>Festigkeitsklasse</formula1>
    </dataValidation>
    <dataValidation type="list" allowBlank="1" showInputMessage="1" showErrorMessage="1" sqref="D11:D30">
      <formula1>Expositionsklasse</formula1>
    </dataValidation>
    <dataValidation type="list" allowBlank="1" showInputMessage="1" showErrorMessage="1" sqref="E11:E30">
      <formula1>Gesteinskörnung</formula1>
    </dataValidation>
    <dataValidation type="list" allowBlank="1" showInputMessage="1" showErrorMessage="1" sqref="F11:F30">
      <formula1>Zementart</formula1>
    </dataValidation>
    <dataValidation type="decimal" allowBlank="1" showInputMessage="1" showErrorMessage="1" errorTitle="Falsche Eingabe" error="Der Wert, den Sie eingegeben haben, ist entweder kleiner als 0% oder grösser als 100%." sqref="F36:F40">
      <formula1>0</formula1>
      <formula2>1</formula2>
    </dataValidation>
  </dataValidations>
  <pageMargins left="0.70866141732283472" right="0.78740157480314965" top="0.98425196850393704" bottom="0.82677165354330717" header="0.51181102362204722" footer="0.35433070866141736"/>
  <pageSetup paperSize="9" scale="95" orientation="landscape" r:id="rId1"/>
  <headerFooter scaleWithDoc="0">
    <oddHeader>&amp;L&amp;"Calibri,Standard"&amp;8MINERGIE-ECO&amp;R&amp;"Calibri,Standard"&amp;8Nachweis RC-Beton und Zementarten</oddHeader>
    <oddFooter xml:space="preserve">&amp;L&amp;"Calibri,Standard"&amp;8Druck vom &amp;D&amp;C&amp;"DIN-Regular,Standard"&amp;8
&amp;R&amp;"Calibri,Standard"&amp;8Minergie-Eco Zertifizierungsstelle CH &amp;"DIN-Regular,Standard"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selection activeCell="B4" sqref="B4"/>
    </sheetView>
  </sheetViews>
  <sheetFormatPr baseColWidth="10" defaultRowHeight="12.75" x14ac:dyDescent="0.2"/>
  <cols>
    <col min="1" max="1" width="16.28515625" bestFit="1" customWidth="1"/>
  </cols>
  <sheetData>
    <row r="1" spans="1:3" x14ac:dyDescent="0.2">
      <c r="A1" s="31" t="s">
        <v>52</v>
      </c>
      <c r="B1" s="21"/>
      <c r="C1" s="21"/>
    </row>
    <row r="3" spans="1:3" x14ac:dyDescent="0.2">
      <c r="A3" s="28" t="s">
        <v>48</v>
      </c>
      <c r="B3" s="24" t="s">
        <v>86</v>
      </c>
      <c r="C3" s="24"/>
    </row>
    <row r="4" spans="1:3" x14ac:dyDescent="0.2">
      <c r="A4" s="29"/>
    </row>
    <row r="5" spans="1:3" ht="38.25" x14ac:dyDescent="0.2">
      <c r="A5" s="28" t="s">
        <v>1</v>
      </c>
      <c r="B5" s="23" t="s">
        <v>64</v>
      </c>
      <c r="C5" s="24"/>
    </row>
    <row r="6" spans="1:3" x14ac:dyDescent="0.2">
      <c r="A6" s="28"/>
      <c r="B6" s="23" t="s">
        <v>4</v>
      </c>
      <c r="C6" s="24"/>
    </row>
    <row r="7" spans="1:3" x14ac:dyDescent="0.2">
      <c r="A7" s="28"/>
      <c r="B7" s="23" t="s">
        <v>5</v>
      </c>
      <c r="C7" s="24"/>
    </row>
    <row r="8" spans="1:3" x14ac:dyDescent="0.2">
      <c r="A8" s="28"/>
      <c r="B8" s="23" t="s">
        <v>6</v>
      </c>
      <c r="C8" s="24"/>
    </row>
    <row r="9" spans="1:3" x14ac:dyDescent="0.2">
      <c r="A9" s="28"/>
      <c r="B9" s="23" t="s">
        <v>7</v>
      </c>
      <c r="C9" s="24"/>
    </row>
    <row r="10" spans="1:3" x14ac:dyDescent="0.2">
      <c r="A10" s="28"/>
      <c r="B10" s="25" t="s">
        <v>8</v>
      </c>
      <c r="C10" s="24"/>
    </row>
    <row r="11" spans="1:3" x14ac:dyDescent="0.2">
      <c r="A11" s="28"/>
      <c r="B11" s="23" t="s">
        <v>9</v>
      </c>
      <c r="C11" s="24"/>
    </row>
    <row r="12" spans="1:3" x14ac:dyDescent="0.2">
      <c r="A12" s="28"/>
      <c r="B12" s="23" t="s">
        <v>10</v>
      </c>
      <c r="C12" s="24"/>
    </row>
    <row r="13" spans="1:3" x14ac:dyDescent="0.2">
      <c r="A13" s="28"/>
      <c r="B13" s="23" t="s">
        <v>11</v>
      </c>
      <c r="C13" s="24"/>
    </row>
    <row r="14" spans="1:3" x14ac:dyDescent="0.2">
      <c r="A14" s="28"/>
      <c r="B14" s="23" t="s">
        <v>12</v>
      </c>
      <c r="C14" s="24"/>
    </row>
    <row r="15" spans="1:3" x14ac:dyDescent="0.2">
      <c r="A15" s="28"/>
      <c r="B15" s="25" t="s">
        <v>13</v>
      </c>
      <c r="C15" s="24"/>
    </row>
    <row r="16" spans="1:3" x14ac:dyDescent="0.2">
      <c r="A16" s="28"/>
      <c r="B16" s="23" t="s">
        <v>14</v>
      </c>
      <c r="C16" s="24"/>
    </row>
    <row r="17" spans="1:3" x14ac:dyDescent="0.2">
      <c r="A17" s="28"/>
      <c r="B17" s="23" t="s">
        <v>15</v>
      </c>
      <c r="C17" s="24"/>
    </row>
    <row r="18" spans="1:3" x14ac:dyDescent="0.2">
      <c r="A18" s="28"/>
      <c r="B18" s="23" t="s">
        <v>16</v>
      </c>
      <c r="C18" s="24"/>
    </row>
    <row r="19" spans="1:3" x14ac:dyDescent="0.2">
      <c r="A19" s="28"/>
      <c r="B19" s="23" t="s">
        <v>17</v>
      </c>
      <c r="C19" s="24"/>
    </row>
    <row r="20" spans="1:3" x14ac:dyDescent="0.2">
      <c r="A20" s="28"/>
      <c r="B20" s="23" t="s">
        <v>18</v>
      </c>
      <c r="C20" s="24"/>
    </row>
    <row r="21" spans="1:3" x14ac:dyDescent="0.2">
      <c r="A21" s="29"/>
    </row>
    <row r="22" spans="1:3" ht="63.75" x14ac:dyDescent="0.2">
      <c r="A22" s="30" t="s">
        <v>3</v>
      </c>
      <c r="B22" s="26" t="s">
        <v>19</v>
      </c>
      <c r="C22" s="27" t="s">
        <v>20</v>
      </c>
    </row>
    <row r="23" spans="1:3" ht="25.5" x14ac:dyDescent="0.2">
      <c r="A23" s="30"/>
      <c r="B23" s="26" t="s">
        <v>32</v>
      </c>
      <c r="C23" s="27" t="s">
        <v>54</v>
      </c>
    </row>
    <row r="24" spans="1:3" ht="25.5" x14ac:dyDescent="0.2">
      <c r="A24" s="30"/>
      <c r="B24" s="26" t="s">
        <v>33</v>
      </c>
      <c r="C24" s="27" t="s">
        <v>55</v>
      </c>
    </row>
    <row r="25" spans="1:3" ht="25.5" x14ac:dyDescent="0.2">
      <c r="A25" s="30"/>
      <c r="B25" s="26" t="s">
        <v>39</v>
      </c>
      <c r="C25" s="27" t="s">
        <v>21</v>
      </c>
    </row>
    <row r="26" spans="1:3" ht="25.5" x14ac:dyDescent="0.2">
      <c r="A26" s="30"/>
      <c r="B26" s="26" t="s">
        <v>40</v>
      </c>
      <c r="C26" s="27" t="s">
        <v>22</v>
      </c>
    </row>
    <row r="27" spans="1:3" ht="38.25" x14ac:dyDescent="0.2">
      <c r="A27" s="30"/>
      <c r="B27" s="26" t="s">
        <v>41</v>
      </c>
      <c r="C27" s="27" t="s">
        <v>23</v>
      </c>
    </row>
    <row r="28" spans="1:3" x14ac:dyDescent="0.2">
      <c r="A28" s="30"/>
      <c r="B28" s="26" t="s">
        <v>34</v>
      </c>
      <c r="C28" s="27"/>
    </row>
    <row r="29" spans="1:3" x14ac:dyDescent="0.2">
      <c r="A29" s="30"/>
      <c r="B29" s="26" t="s">
        <v>35</v>
      </c>
      <c r="C29" s="27"/>
    </row>
    <row r="30" spans="1:3" ht="51" x14ac:dyDescent="0.2">
      <c r="A30" s="30"/>
      <c r="B30" s="26" t="s">
        <v>36</v>
      </c>
      <c r="C30" s="27" t="s">
        <v>24</v>
      </c>
    </row>
    <row r="31" spans="1:3" ht="89.25" x14ac:dyDescent="0.2">
      <c r="A31" s="30"/>
      <c r="B31" s="26" t="s">
        <v>37</v>
      </c>
      <c r="C31" s="27" t="s">
        <v>25</v>
      </c>
    </row>
    <row r="32" spans="1:3" ht="51" x14ac:dyDescent="0.2">
      <c r="A32" s="30"/>
      <c r="B32" s="26" t="s">
        <v>38</v>
      </c>
      <c r="C32" s="27" t="s">
        <v>26</v>
      </c>
    </row>
    <row r="33" spans="1:3" x14ac:dyDescent="0.2">
      <c r="A33" s="29"/>
    </row>
    <row r="34" spans="1:3" x14ac:dyDescent="0.2">
      <c r="A34" s="28" t="s">
        <v>2</v>
      </c>
      <c r="B34" s="22" t="s">
        <v>27</v>
      </c>
      <c r="C34" s="24"/>
    </row>
    <row r="35" spans="1:3" x14ac:dyDescent="0.2">
      <c r="A35" s="28"/>
      <c r="B35" s="22" t="s">
        <v>28</v>
      </c>
      <c r="C35" s="24"/>
    </row>
    <row r="36" spans="1:3" x14ac:dyDescent="0.2">
      <c r="A36" s="28"/>
      <c r="B36" s="22" t="s">
        <v>29</v>
      </c>
      <c r="C36" s="24"/>
    </row>
    <row r="37" spans="1:3" x14ac:dyDescent="0.2">
      <c r="A37" s="28"/>
      <c r="B37" s="22" t="s">
        <v>85</v>
      </c>
      <c r="C37" s="24"/>
    </row>
    <row r="38" spans="1:3" x14ac:dyDescent="0.2">
      <c r="A38" s="28"/>
      <c r="B38" s="22" t="s">
        <v>82</v>
      </c>
      <c r="C38" s="24"/>
    </row>
    <row r="39" spans="1:3" x14ac:dyDescent="0.2">
      <c r="A39" s="28"/>
      <c r="B39" s="22" t="s">
        <v>83</v>
      </c>
      <c r="C39" s="24"/>
    </row>
    <row r="40" spans="1:3" x14ac:dyDescent="0.2">
      <c r="A40" s="28"/>
      <c r="B40" s="22" t="s">
        <v>84</v>
      </c>
      <c r="C40" s="24"/>
    </row>
    <row r="41" spans="1:3" x14ac:dyDescent="0.2">
      <c r="A41" s="29"/>
      <c r="B41" s="1"/>
    </row>
    <row r="42" spans="1:3" x14ac:dyDescent="0.2">
      <c r="A42" s="28" t="s">
        <v>53</v>
      </c>
      <c r="B42" s="22" t="s">
        <v>56</v>
      </c>
      <c r="C42" s="24"/>
    </row>
    <row r="43" spans="1:3" x14ac:dyDescent="0.2">
      <c r="A43" s="28"/>
      <c r="B43" s="22" t="s">
        <v>57</v>
      </c>
      <c r="C43" s="24"/>
    </row>
    <row r="44" spans="1:3" x14ac:dyDescent="0.2">
      <c r="A44" s="28"/>
      <c r="B44" s="22" t="s">
        <v>58</v>
      </c>
      <c r="C44" s="24"/>
    </row>
    <row r="45" spans="1:3" x14ac:dyDescent="0.2">
      <c r="A45" s="28"/>
      <c r="B45" s="22" t="s">
        <v>59</v>
      </c>
      <c r="C45" s="24"/>
    </row>
    <row r="46" spans="1:3" x14ac:dyDescent="0.2">
      <c r="A46" s="28"/>
      <c r="B46" s="22" t="s">
        <v>60</v>
      </c>
      <c r="C46" s="24"/>
    </row>
    <row r="47" spans="1:3" x14ac:dyDescent="0.2">
      <c r="A47" s="28"/>
      <c r="B47" s="22" t="s">
        <v>61</v>
      </c>
      <c r="C47" s="24"/>
    </row>
    <row r="48" spans="1:3" x14ac:dyDescent="0.2">
      <c r="A48" s="29"/>
    </row>
    <row r="49" spans="1:1" x14ac:dyDescent="0.2">
      <c r="A49" s="29"/>
    </row>
    <row r="50" spans="1:1" x14ac:dyDescent="0.2">
      <c r="A50" s="29"/>
    </row>
    <row r="51" spans="1:1" x14ac:dyDescent="0.2">
      <c r="A51" s="29"/>
    </row>
    <row r="52" spans="1:1" x14ac:dyDescent="0.2">
      <c r="A52" s="29"/>
    </row>
    <row r="53" spans="1:1" x14ac:dyDescent="0.2">
      <c r="A53" s="29"/>
    </row>
    <row r="54" spans="1:1" x14ac:dyDescent="0.2">
      <c r="A54" s="29"/>
    </row>
    <row r="55" spans="1:1" x14ac:dyDescent="0.2">
      <c r="A55" s="29"/>
    </row>
    <row r="56" spans="1:1" x14ac:dyDescent="0.2">
      <c r="A56" s="29"/>
    </row>
    <row r="57" spans="1:1" x14ac:dyDescent="0.2">
      <c r="A57" s="29"/>
    </row>
    <row r="58" spans="1:1" x14ac:dyDescent="0.2">
      <c r="A58" s="29"/>
    </row>
    <row r="59" spans="1:1" x14ac:dyDescent="0.2">
      <c r="A59" s="29"/>
    </row>
    <row r="60" spans="1:1" x14ac:dyDescent="0.2">
      <c r="A60" s="29"/>
    </row>
    <row r="61" spans="1:1" x14ac:dyDescent="0.2">
      <c r="A61" s="29"/>
    </row>
    <row r="62" spans="1:1" x14ac:dyDescent="0.2">
      <c r="A62" s="29"/>
    </row>
    <row r="63" spans="1:1" x14ac:dyDescent="0.2">
      <c r="A63" s="29"/>
    </row>
    <row r="64" spans="1:1" x14ac:dyDescent="0.2">
      <c r="A64" s="29"/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x14ac:dyDescent="0.2">
      <c r="A70" s="29"/>
    </row>
    <row r="71" spans="1:1" x14ac:dyDescent="0.2">
      <c r="A71" s="29"/>
    </row>
    <row r="72" spans="1:1" x14ac:dyDescent="0.2">
      <c r="A72" s="29"/>
    </row>
    <row r="73" spans="1:1" x14ac:dyDescent="0.2">
      <c r="A73" s="29"/>
    </row>
    <row r="74" spans="1:1" x14ac:dyDescent="0.2">
      <c r="A74" s="29"/>
    </row>
    <row r="75" spans="1:1" x14ac:dyDescent="0.2">
      <c r="A75" s="29"/>
    </row>
    <row r="76" spans="1:1" x14ac:dyDescent="0.2">
      <c r="A76" s="29"/>
    </row>
    <row r="77" spans="1:1" x14ac:dyDescent="0.2">
      <c r="A77" s="29"/>
    </row>
    <row r="78" spans="1:1" x14ac:dyDescent="0.2">
      <c r="A78" s="29"/>
    </row>
    <row r="79" spans="1:1" x14ac:dyDescent="0.2">
      <c r="A79" s="29"/>
    </row>
    <row r="80" spans="1:1" x14ac:dyDescent="0.2">
      <c r="A80" s="29"/>
    </row>
    <row r="81" spans="1:1" x14ac:dyDescent="0.2">
      <c r="A81" s="29"/>
    </row>
    <row r="82" spans="1:1" x14ac:dyDescent="0.2">
      <c r="A82" s="29"/>
    </row>
    <row r="83" spans="1:1" x14ac:dyDescent="0.2">
      <c r="A83" s="29"/>
    </row>
    <row r="84" spans="1:1" x14ac:dyDescent="0.2">
      <c r="A84" s="29"/>
    </row>
    <row r="85" spans="1:1" x14ac:dyDescent="0.2">
      <c r="A85" s="29"/>
    </row>
    <row r="86" spans="1:1" x14ac:dyDescent="0.2">
      <c r="A86" s="29"/>
    </row>
  </sheetData>
  <sheetProtection password="D056"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Nachweis RC-Beton</vt:lpstr>
      <vt:lpstr>Konstanten</vt:lpstr>
      <vt:lpstr>'Nachweis RC-Beton'!Druckbereich</vt:lpstr>
      <vt:lpstr>Expositionsklasse</vt:lpstr>
      <vt:lpstr>Festigkeitsklasse</vt:lpstr>
      <vt:lpstr>Gesteinskörnung</vt:lpstr>
      <vt:lpstr>Version</vt:lpstr>
      <vt:lpstr>Zementart</vt:lpstr>
    </vt:vector>
  </TitlesOfParts>
  <Company>Intep - Integrale Planung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Severin Lenel</dc:creator>
  <dc:description>Vorlage Version 090716</dc:description>
  <cp:lastModifiedBy>Severin Lenel</cp:lastModifiedBy>
  <cp:lastPrinted>2016-04-01T12:54:31Z</cp:lastPrinted>
  <dcterms:created xsi:type="dcterms:W3CDTF">2006-07-27T12:38:47Z</dcterms:created>
  <dcterms:modified xsi:type="dcterms:W3CDTF">2016-04-22T07:58:54Z</dcterms:modified>
</cp:coreProperties>
</file>