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notter\Downloads\Rilumi_2017\"/>
    </mc:Choice>
  </mc:AlternateContent>
  <xr:revisionPtr revIDLastSave="0" documentId="13_ncr:1_{BACB9C33-3FF5-45CB-A190-F45E689038B2}" xr6:coauthVersionLast="47" xr6:coauthVersionMax="47" xr10:uidLastSave="{00000000-0000-0000-0000-000000000000}"/>
  <bookViews>
    <workbookView xWindow="28680" yWindow="-120" windowWidth="25440" windowHeight="15390" activeTab="1" xr2:uid="{00000000-000D-0000-FFFF-FFFF00000000}"/>
  </bookViews>
  <sheets>
    <sheet name="Verifica" sheetId="1" r:id="rId1"/>
    <sheet name="Preparazione" sheetId="4" r:id="rId2"/>
    <sheet name="Ausiliare" sheetId="6" r:id="rId3"/>
  </sheets>
  <definedNames>
    <definedName name="Bauart" localSheetId="2">Ausiliare!#REF!</definedName>
    <definedName name="Bauart" localSheetId="1">Preparazione!#REF!</definedName>
    <definedName name="Bauart">Verifica!#REF!</definedName>
    <definedName name="Bauart2">Verifica!$U$35</definedName>
    <definedName name="_xlnm.Print_Area" localSheetId="2">Ausiliare!$A$3:$E$49</definedName>
    <definedName name="_xlnm.Print_Area" localSheetId="0">Verifica!$A$1:$X$93</definedName>
    <definedName name="Energiestandard" localSheetId="2">Ausiliare!#REF!</definedName>
    <definedName name="Energiestandard" localSheetId="1">Preparazione!#REF!</definedName>
    <definedName name="Energiestandard">Verifica!#REF!</definedName>
    <definedName name="Energiestandard2">Verifica!$U$33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7" i="1" l="1"/>
  <c r="V37" i="1"/>
  <c r="U37" i="1"/>
  <c r="P37" i="1"/>
  <c r="E17" i="6" l="1"/>
  <c r="P86" i="1" l="1"/>
  <c r="K86" i="1"/>
  <c r="F86" i="1"/>
  <c r="C17" i="6"/>
  <c r="K37" i="1" l="1"/>
  <c r="K38" i="1" l="1"/>
  <c r="L39" i="1" s="1"/>
</calcChain>
</file>

<file path=xl/sharedStrings.xml><?xml version="1.0" encoding="utf-8"?>
<sst xmlns="http://schemas.openxmlformats.org/spreadsheetml/2006/main" count="191" uniqueCount="144">
  <si>
    <t>≤</t>
  </si>
  <si>
    <t>[m³/(h·m²)]</t>
  </si>
  <si>
    <t>Minergie</t>
  </si>
  <si>
    <t>Minergie-A</t>
  </si>
  <si>
    <t>Minergie-P</t>
  </si>
  <si>
    <t>0.5 &lt; n &lt; 1.0</t>
  </si>
  <si>
    <t>X</t>
  </si>
  <si>
    <t>[m²]</t>
  </si>
  <si>
    <r>
      <t>[m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]</t>
    </r>
  </si>
  <si>
    <t>[m]</t>
  </si>
  <si>
    <t>[m³/h]</t>
  </si>
  <si>
    <r>
      <t>[m³/(h Pa</t>
    </r>
    <r>
      <rPr>
        <vertAlign val="super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)]</t>
    </r>
  </si>
  <si>
    <t>[ - ]</t>
  </si>
  <si>
    <t>%</t>
  </si>
  <si>
    <t>±</t>
  </si>
  <si>
    <t>[°C]</t>
  </si>
  <si>
    <t>Beaufort</t>
  </si>
  <si>
    <t>Formel für Grenzwert</t>
  </si>
  <si>
    <r>
      <t>q</t>
    </r>
    <r>
      <rPr>
        <vertAlign val="subscript"/>
        <sz val="9"/>
        <color theme="1"/>
        <rFont val="Arial"/>
        <family val="2"/>
      </rPr>
      <t>E50</t>
    </r>
    <r>
      <rPr>
        <sz val="9"/>
        <color theme="1"/>
        <rFont val="Arial"/>
        <family val="2"/>
      </rPr>
      <t xml:space="preserve"> = q</t>
    </r>
    <r>
      <rPr>
        <vertAlign val="subscript"/>
        <sz val="9"/>
        <color theme="1"/>
        <rFont val="Arial"/>
        <family val="2"/>
      </rPr>
      <t>50</t>
    </r>
    <r>
      <rPr>
        <sz val="9"/>
        <color theme="1"/>
        <rFont val="Arial"/>
        <family val="2"/>
      </rPr>
      <t>/A</t>
    </r>
    <r>
      <rPr>
        <vertAlign val="subscript"/>
        <sz val="9"/>
        <color theme="1"/>
        <rFont val="Arial"/>
        <family val="2"/>
      </rPr>
      <t>E</t>
    </r>
  </si>
  <si>
    <t>per edifici Minergie- P/A</t>
  </si>
  <si>
    <t>Riepilogo della misurazione</t>
  </si>
  <si>
    <t>(compilare i campi in giallo)</t>
  </si>
  <si>
    <t>Zona misurata</t>
  </si>
  <si>
    <t>Committente</t>
  </si>
  <si>
    <t>Richiedente</t>
  </si>
  <si>
    <t>Data di controllo</t>
  </si>
  <si>
    <t>Standard</t>
  </si>
  <si>
    <t>Tipo di edificio</t>
  </si>
  <si>
    <t>Requisiti</t>
  </si>
  <si>
    <t>Firma</t>
  </si>
  <si>
    <t>Luogo e data del rapporto:</t>
  </si>
  <si>
    <r>
      <t>Valore misurato q</t>
    </r>
    <r>
      <rPr>
        <vertAlign val="subscript"/>
        <sz val="11"/>
        <color theme="1"/>
        <rFont val="Arial"/>
        <family val="2"/>
      </rPr>
      <t>E50</t>
    </r>
    <r>
      <rPr>
        <sz val="11"/>
        <color theme="1"/>
        <rFont val="Arial"/>
        <family val="2"/>
      </rPr>
      <t>:</t>
    </r>
  </si>
  <si>
    <r>
      <t>Valore limite q</t>
    </r>
    <r>
      <rPr>
        <vertAlign val="subscript"/>
        <sz val="11"/>
        <color theme="1"/>
        <rFont val="Arial"/>
        <family val="2"/>
      </rPr>
      <t>E50</t>
    </r>
    <r>
      <rPr>
        <sz val="11"/>
        <color theme="1"/>
        <rFont val="Arial"/>
        <family val="2"/>
      </rPr>
      <t>:</t>
    </r>
  </si>
  <si>
    <t>Requisiti rispettati:</t>
  </si>
  <si>
    <t>Respondabile rapporto:</t>
  </si>
  <si>
    <t>Dati dell’edificio / Condizioni di misura</t>
  </si>
  <si>
    <t>Valori misurati / Risultati</t>
  </si>
  <si>
    <t>Data del test</t>
  </si>
  <si>
    <t>Forza del vento</t>
  </si>
  <si>
    <t>Temperatura esterna</t>
  </si>
  <si>
    <t>Volume V</t>
  </si>
  <si>
    <t>Altezza max.</t>
  </si>
  <si>
    <r>
      <t>Sup. involucro A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nuovo</t>
    </r>
  </si>
  <si>
    <r>
      <t>Sup. involucro A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amm.</t>
    </r>
  </si>
  <si>
    <t>Temperatura interna</t>
  </si>
  <si>
    <t>Media</t>
  </si>
  <si>
    <t>Sovrapressione (+)</t>
  </si>
  <si>
    <t>Osservazioni</t>
  </si>
  <si>
    <t>L’ermeticità all’aria può subire delle modifiche nel tempo</t>
  </si>
  <si>
    <t>Il risultato della misura non esclude i difetti (nascosti) nella costruzione.</t>
  </si>
  <si>
    <t>Incertezza misurazione</t>
  </si>
  <si>
    <r>
      <t>r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deve essere &gt; 0.98 sein</t>
    </r>
  </si>
  <si>
    <t>Esponente n</t>
  </si>
  <si>
    <r>
      <t>Coeff. dispersione C</t>
    </r>
    <r>
      <rPr>
        <vertAlign val="subscript"/>
        <sz val="11"/>
        <color theme="1"/>
        <rFont val="Arial"/>
        <family val="2"/>
      </rPr>
      <t>L</t>
    </r>
  </si>
  <si>
    <r>
      <t>Coeff. correlazione r</t>
    </r>
    <r>
      <rPr>
        <vertAlign val="superscript"/>
        <sz val="11"/>
        <color theme="1"/>
        <rFont val="Arial"/>
        <family val="2"/>
      </rPr>
      <t>2</t>
    </r>
  </si>
  <si>
    <r>
      <t>Volume infiltrazioni q</t>
    </r>
    <r>
      <rPr>
        <vertAlign val="subscript"/>
        <sz val="11"/>
        <color theme="1"/>
        <rFont val="Arial"/>
        <family val="2"/>
      </rPr>
      <t>50</t>
    </r>
  </si>
  <si>
    <r>
      <t>Ermeticità all'aria q</t>
    </r>
    <r>
      <rPr>
        <vertAlign val="subscript"/>
        <sz val="11"/>
        <color theme="1"/>
        <rFont val="Arial"/>
        <family val="2"/>
      </rPr>
      <t>E50</t>
    </r>
  </si>
  <si>
    <t>Metodo di misura</t>
  </si>
  <si>
    <t>2 (involucro dell'edificio)</t>
  </si>
  <si>
    <t>Zone confinanti</t>
  </si>
  <si>
    <t>Imp. ventilazione</t>
  </si>
  <si>
    <t>Depressione (-)</t>
  </si>
  <si>
    <t>Depressione</t>
  </si>
  <si>
    <t>Sovrapressione</t>
  </si>
  <si>
    <r>
      <t>Portata 
[m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/(h*m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</si>
  <si>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Portata
[m</t>
    </r>
    <r>
      <rPr>
        <vertAlign val="superscript"/>
        <sz val="10"/>
        <color theme="1"/>
        <rFont val="Arial"/>
        <family val="2"/>
      </rPr>
      <t>3</t>
    </r>
    <r>
      <rPr>
        <sz val="11"/>
        <color theme="1"/>
        <rFont val="Arial"/>
        <family val="2"/>
      </rPr>
      <t>/(h*m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</si>
  <si>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Pressione edificio
[Pa]</t>
  </si>
  <si>
    <t>chiudere</t>
  </si>
  <si>
    <t>aprire</t>
  </si>
  <si>
    <t>niente</t>
  </si>
  <si>
    <t>sigillare</t>
  </si>
  <si>
    <t>chiudere e sigillare</t>
  </si>
  <si>
    <r>
      <rPr>
        <b/>
        <sz val="11"/>
        <color theme="1"/>
        <rFont val="Arial"/>
        <family val="2"/>
      </rPr>
      <t>Metodo 2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(involucro dell'edifico)</t>
    </r>
  </si>
  <si>
    <t>blu: sigillare</t>
  </si>
  <si>
    <t>Altro:</t>
  </si>
  <si>
    <t>stato dell'edificio</t>
  </si>
  <si>
    <t>Misura preventiva</t>
  </si>
  <si>
    <t>Stato dei lavori/</t>
  </si>
  <si>
    <t>Misurazione ad edificio ultimato</t>
  </si>
  <si>
    <t>Misurazione su un oggetto esistente</t>
  </si>
  <si>
    <t xml:space="preserve">Momento della </t>
  </si>
  <si>
    <t xml:space="preserve">misurazione </t>
  </si>
  <si>
    <t>Costruzione grezza realizzata con superficie ermetica all’aria</t>
  </si>
  <si>
    <t>Installazioni tecniche dell’edificio realizzate con una superficie ermetica</t>
  </si>
  <si>
    <t>Finestre e porte montate e regolate con guarnizioni</t>
  </si>
  <si>
    <t>Porta d’entrata dell’immobile senza telaio (installare il Blower Door)</t>
  </si>
  <si>
    <t>Ventilazione residenziale con immisione e aspirazione</t>
  </si>
  <si>
    <t>Oggetto/ edificio</t>
  </si>
  <si>
    <t xml:space="preserve">rosso: nessun intervento   
(= involucro)  </t>
  </si>
  <si>
    <t>Porte interne</t>
  </si>
  <si>
    <t>In generale per tubi passanti:</t>
  </si>
  <si>
    <t>Tubi vuoti passanti in altre zone</t>
  </si>
  <si>
    <t>Aspirapolvere centralizzata</t>
  </si>
  <si>
    <t>Canali per l’aria, valvole in zone riscaldate</t>
  </si>
  <si>
    <t>Altri attacchi sanitari e aperture *)</t>
  </si>
  <si>
    <t>Provvedimenti</t>
  </si>
  <si>
    <t>Finestre / porte finestre / lucernari contro esterno *</t>
  </si>
  <si>
    <t>Feritoie nelle finestre (profili)</t>
  </si>
  <si>
    <t>Prese d’aria nelle finestre del tetto</t>
  </si>
  <si>
    <t>Bocchette dell’aria d’immissione</t>
  </si>
  <si>
    <t>Bocchette dell’aria d’aspirazione</t>
  </si>
  <si>
    <t>Cappa d’aspirazione della cucina (ricircolo)</t>
  </si>
  <si>
    <t>Cappa d’aspirazione della cucina (estrazione)</t>
  </si>
  <si>
    <t>Estrattori (bagni, docce, WC)</t>
  </si>
  <si>
    <t xml:space="preserve">Asciugatrici in locali riscaldati con
aspirazione esterna </t>
  </si>
  <si>
    <t>Stufe / camini ecc…</t>
  </si>
  <si>
    <t>Prese d’aria delle stufe</t>
  </si>
  <si>
    <t>Comignoli</t>
  </si>
  <si>
    <t>Porticine per gatti</t>
  </si>
  <si>
    <t>Tubo della biancheria in zona non riscaldata</t>
  </si>
  <si>
    <t>Soffitti ribassati</t>
  </si>
  <si>
    <t>Quadro elettrico, fusibili *</t>
  </si>
  <si>
    <t>Prese elettriche *</t>
  </si>
  <si>
    <t>Lampade risp. predisposizione *</t>
  </si>
  <si>
    <t>Cassetta di distribuzione (riscaldamento) *</t>
  </si>
  <si>
    <t>Casetta sanitari WC  *)</t>
  </si>
  <si>
    <t>Selezionare</t>
  </si>
  <si>
    <t>Chiusini in zone riscaldate</t>
  </si>
  <si>
    <r>
      <t>Calcolo del coefficiente di determinazione r</t>
    </r>
    <r>
      <rPr>
        <vertAlign val="superscript"/>
        <sz val="18"/>
        <color theme="1"/>
        <rFont val="Arial"/>
        <family val="2"/>
      </rPr>
      <t>2</t>
    </r>
  </si>
  <si>
    <t>Nuove costruzioni</t>
  </si>
  <si>
    <t>Ammodernamenti</t>
  </si>
  <si>
    <t>Nuove costruzioni / Ammodernamenti</t>
  </si>
  <si>
    <r>
      <t>Coeff. determ. r</t>
    </r>
    <r>
      <rPr>
        <vertAlign val="superscript"/>
        <sz val="11"/>
        <color theme="1"/>
        <rFont val="Arial"/>
        <family val="2"/>
      </rPr>
      <t>2</t>
    </r>
  </si>
  <si>
    <t>Da compilare se il coefficiente di determinazione e il grafico non vengono visualizzati.</t>
  </si>
  <si>
    <t>Provvedimenti per metodi di misura 2</t>
  </si>
  <si>
    <t>Porte verso locali tecnici riscaldati  *)  es. depositi</t>
  </si>
  <si>
    <t>Porte esterne *)</t>
  </si>
  <si>
    <t>Porte verso locali non riscaldati      (magazzini, cantina, garage)  *)</t>
  </si>
  <si>
    <t>Serrature  *)</t>
  </si>
  <si>
    <t>Finestre sul tetto / aperture, se comprese nel perimetro ermetico *)</t>
  </si>
  <si>
    <t xml:space="preserve">Finestre sul tetto / aperture, se non comprese nel perimetro ermetico </t>
  </si>
  <si>
    <t>Raccordo avvolgibili / schermature *)</t>
  </si>
  <si>
    <t>Apparecchio di aerazione centralizzato / decentralizzato</t>
  </si>
  <si>
    <r>
      <rPr>
        <sz val="10"/>
        <color rgb="FFFF0000"/>
        <rFont val="Arial"/>
        <family val="2"/>
      </rPr>
      <t>*)</t>
    </r>
    <r>
      <rPr>
        <sz val="10"/>
        <color theme="1"/>
        <rFont val="Arial"/>
        <family val="2"/>
      </rPr>
      <t xml:space="preserve"> Se durante il procedimento di misurazione, vengono riscontrate importanti infiltrazione, l'entità può essere stimata mediante sigillare con una misura supplementare (cfr. capitolo 8.3, lit. d)). Tuttavia, per una valutazione  MINERGIE/-P/-A® con il metodo di misurazione 2, non è consentita la sigillatura temporanea.</t>
    </r>
  </si>
  <si>
    <t>sigillare e documentare</t>
  </si>
  <si>
    <t>sigillare et documentare</t>
  </si>
  <si>
    <t>Chiudere l'essicatore e sigillare fuori il tubo di scarico dell'aria</t>
  </si>
  <si>
    <r>
      <rPr>
        <b/>
        <sz val="10"/>
        <rFont val="Arial"/>
        <family val="2"/>
      </rPr>
      <t>Avvertimento</t>
    </r>
    <r>
      <rPr>
        <sz val="10"/>
        <rFont val="Arial"/>
        <family val="2"/>
      </rPr>
      <t>: dopo la rimozione delle sigillature provvisorie p.es. gli elementi di costruzione critici, stufe, ecc.;  tramite una misurazione puntuale (Δp 50 Pa) si può misurare la differenza di perdita tra i due procedimenti di misurazione (1 o 2). In questo modo si possono quantificare le perdite che non appartengono all’involucro dell’edificio.</t>
    </r>
  </si>
  <si>
    <t>**) Se un ascensore ha direttamente accesso ad un apparamento, la porta del vano ascensore non può essere sigillata provisoriamente. La porta di chiusura del vano ascensore fa parte del perimetro d'ermeticità e deve essere realizzata in modo ermetico. Una chiusura ermetica può essere messa come alternativa davanti alla porta del vano ascensore.</t>
  </si>
  <si>
    <t>Porte / vano ascensore contro zona da misurare  **)</t>
  </si>
  <si>
    <t>se possibile, sigillare nell'apparecchio</t>
  </si>
  <si>
    <r>
      <t>chiudere ,e</t>
    </r>
    <r>
      <rPr>
        <sz val="10"/>
        <rFont val="Arial"/>
        <family val="2"/>
      </rPr>
      <t>sigillare e documentare</t>
    </r>
  </si>
  <si>
    <t>chiudere o sigillare e documentare</t>
  </si>
  <si>
    <t>Base di misurazione: Direttiva ermeticità degli edifici Minergie (RiLuMi) , versione 2022.1.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</si>
</sst>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vertAlign val="subscript"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9"/>
      <color theme="1"/>
      <name val="Arial"/>
      <family val="2"/>
    </font>
    <font>
      <vertAlign val="superscript"/>
      <sz val="18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sz val="2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0" fontId="7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/>
    <xf numFmtId="0" fontId="10" fillId="0" borderId="4" xfId="0" applyFont="1" applyBorder="1" applyAlignment="1">
      <alignment wrapText="1"/>
    </xf>
    <xf numFmtId="0" fontId="11" fillId="0" borderId="4" xfId="0" applyFont="1" applyBorder="1"/>
    <xf numFmtId="0" fontId="4" fillId="0" borderId="5" xfId="0" applyFont="1" applyBorder="1"/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0" xfId="0" applyFont="1"/>
    <xf numFmtId="0" fontId="1" fillId="0" borderId="9" xfId="0" applyFont="1" applyBorder="1" applyAlignment="1">
      <alignment vertical="top"/>
    </xf>
    <xf numFmtId="0" fontId="1" fillId="0" borderId="10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1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9" fillId="0" borderId="1" xfId="0" applyFont="1" applyBorder="1"/>
    <xf numFmtId="0" fontId="9" fillId="0" borderId="1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3" borderId="0" xfId="0" applyFont="1" applyFill="1"/>
    <xf numFmtId="0" fontId="4" fillId="2" borderId="2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right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4" fillId="0" borderId="0" xfId="0" applyFont="1" applyProtection="1"/>
    <xf numFmtId="0" fontId="1" fillId="0" borderId="21" xfId="0" applyFont="1" applyBorder="1" applyAlignment="1" applyProtection="1">
      <alignment horizontal="center" wrapText="1"/>
    </xf>
    <xf numFmtId="0" fontId="1" fillId="0" borderId="22" xfId="0" applyFont="1" applyBorder="1" applyAlignment="1" applyProtection="1">
      <alignment horizontal="center" wrapText="1"/>
    </xf>
    <xf numFmtId="2" fontId="7" fillId="0" borderId="25" xfId="0" applyNumberFormat="1" applyFont="1" applyBorder="1" applyAlignment="1" applyProtection="1">
      <alignment horizontal="center"/>
    </xf>
    <xf numFmtId="0" fontId="17" fillId="0" borderId="0" xfId="0" applyFont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1" fillId="0" borderId="0" xfId="0" applyFont="1" applyFill="1" applyProtection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4" fillId="0" borderId="2" xfId="0" applyFont="1" applyFill="1" applyBorder="1" applyAlignment="1">
      <alignment vertical="center"/>
    </xf>
    <xf numFmtId="0" fontId="1" fillId="2" borderId="20" xfId="0" applyFont="1" applyFill="1" applyBorder="1" applyAlignment="1" applyProtection="1">
      <alignment horizontal="center"/>
      <protection locked="0"/>
    </xf>
    <xf numFmtId="2" fontId="7" fillId="0" borderId="25" xfId="0" applyNumberFormat="1" applyFont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wrapText="1"/>
    </xf>
    <xf numFmtId="2" fontId="7" fillId="0" borderId="25" xfId="0" applyNumberFormat="1" applyFont="1" applyBorder="1" applyProtection="1"/>
    <xf numFmtId="0" fontId="2" fillId="0" borderId="0" xfId="0" applyFont="1" applyFill="1" applyProtection="1"/>
    <xf numFmtId="0" fontId="1" fillId="0" borderId="25" xfId="0" applyFont="1" applyFill="1" applyBorder="1" applyProtection="1"/>
    <xf numFmtId="0" fontId="6" fillId="0" borderId="0" xfId="0" applyFont="1" applyBorder="1" applyAlignment="1">
      <alignment horizontal="right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9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4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1" fillId="2" borderId="0" xfId="0" applyFont="1" applyFill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left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4" fillId="2" borderId="7" xfId="0" applyFont="1" applyFill="1" applyBorder="1" applyAlignment="1" applyProtection="1">
      <alignment horizontal="left" wrapText="1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8575">
              <a:noFill/>
            </a:ln>
          </c:spPr>
          <c:marker>
            <c:symbol val="circle"/>
            <c:size val="7"/>
          </c:marker>
          <c:trendline>
            <c:spPr>
              <a:ln>
                <a:solidFill>
                  <a:srgbClr val="0070C0"/>
                </a:solidFill>
              </a:ln>
            </c:spPr>
            <c:trendlineType val="power"/>
            <c:forward val="25"/>
            <c:backward val="10"/>
            <c:dispRSqr val="0"/>
            <c:dispEq val="0"/>
          </c:trendline>
          <c:xVal>
            <c:numRef>
              <c:f>Ausiliare!$B$7:$B$16</c:f>
              <c:numCache>
                <c:formatCode>General</c:formatCode>
                <c:ptCount val="10"/>
              </c:numCache>
            </c:numRef>
          </c:xVal>
          <c:yVal>
            <c:numRef>
              <c:f>Ausiliare!$C$7:$C$16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B2-4FA7-BBAC-C1F3681AA271}"/>
            </c:ext>
          </c:extLst>
        </c:ser>
        <c:ser>
          <c:idx val="1"/>
          <c:order val="1"/>
          <c:tx>
            <c:v>punti sovrapressione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wer"/>
            <c:forward val="25"/>
            <c:backward val="10"/>
            <c:dispRSqr val="0"/>
            <c:dispEq val="0"/>
          </c:trendline>
          <c:xVal>
            <c:numRef>
              <c:f>Ausiliare!$D$7:$D$16</c:f>
              <c:numCache>
                <c:formatCode>General</c:formatCode>
                <c:ptCount val="10"/>
              </c:numCache>
            </c:numRef>
          </c:xVal>
          <c:yVal>
            <c:numRef>
              <c:f>Ausiliare!$E$7:$E$16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B2-4FA7-BBAC-C1F3681AA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84544"/>
        <c:axId val="113486080"/>
      </c:scatterChart>
      <c:valAx>
        <c:axId val="113484544"/>
        <c:scaling>
          <c:logBase val="10"/>
          <c:orientation val="minMax"/>
          <c:min val="1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13486080"/>
        <c:crosses val="autoZero"/>
        <c:crossBetween val="midCat"/>
      </c:valAx>
      <c:valAx>
        <c:axId val="113486080"/>
        <c:scaling>
          <c:logBase val="10"/>
          <c:orientation val="minMax"/>
          <c:min val="1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1348454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>
      <c:oddHeader>&amp;L&amp;I&amp;R&amp;12Formulario di verifica dell'ermeticità all'aria
Versione EZ 2019.2
</c:oddHeader>
    </c:headerFooter>
    <c:pageMargins b="0.78740157499999996" l="0.70000000000000007" r="0.70000000000000007" t="0.78740157499999996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257174</xdr:colOff>
      <xdr:row>0</xdr:row>
      <xdr:rowOff>19049</xdr:rowOff>
    </xdr:from>
    <xdr:to>
      <xdr:col>19</xdr:col>
      <xdr:colOff>285749</xdr:colOff>
      <xdr:row>4</xdr:row>
      <xdr:rowOff>152400</xdr:rowOff>
    </xdr:to>
    <xdr:pic>
      <xdr:nvPicPr>
        <xdr:cNvPr id="3" name="Grafik 2" descr="Grafikz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49" y="19049"/>
          <a:ext cx="942975" cy="942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40</xdr:row>
      <xdr:rowOff>0</xdr:rowOff>
    </xdr:from>
    <xdr:to>
      <xdr:col>0</xdr:col>
      <xdr:colOff>1666875</xdr:colOff>
      <xdr:row>45</xdr:row>
      <xdr:rowOff>85725</xdr:rowOff>
    </xdr:to>
    <xdr:grpSp>
      <xdr:nvGrpSpPr>
        <xdr:cNvPr id="4110" name="Group 1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GrpSpPr>
          <a:grpSpLocks/>
        </xdr:cNvGrpSpPr>
      </xdr:nvGrpSpPr>
      <xdr:grpSpPr bwMode="auto">
        <a:xfrm>
          <a:off x="485775" y="10382250"/>
          <a:ext cx="1181100" cy="1133475"/>
          <a:chOff x="2129" y="12304"/>
          <a:chExt cx="1870" cy="1814"/>
        </a:xfrm>
      </xdr:grpSpPr>
      <xdr:sp macro="" textlink="">
        <xdr:nvSpPr>
          <xdr:cNvPr id="4111" name="Rectangle 15" descr="Diagonal weit nach oben">
            <a:extLst>
              <a:ext uri="{FF2B5EF4-FFF2-40B4-BE49-F238E27FC236}">
                <a16:creationId xmlns:a16="http://schemas.microsoft.com/office/drawing/2014/main" id="{00000000-0008-0000-0100-00000F100000}"/>
              </a:ext>
            </a:extLst>
          </xdr:cNvPr>
          <xdr:cNvSpPr>
            <a:spLocks noChangeArrowheads="1"/>
          </xdr:cNvSpPr>
        </xdr:nvSpPr>
        <xdr:spPr bwMode="auto">
          <a:xfrm>
            <a:off x="2677" y="12358"/>
            <a:ext cx="696" cy="1710"/>
          </a:xfrm>
          <a:prstGeom prst="rect">
            <a:avLst/>
          </a:prstGeom>
          <a:pattFill prst="wdUpDiag">
            <a:fgClr>
              <a:srgbClr val="000000"/>
            </a:fgClr>
            <a:bgClr>
              <a:srgbClr val="FFCC99"/>
            </a:bgClr>
          </a:pattFill>
          <a:ln w="444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112" name="Rectangle 16">
            <a:extLst>
              <a:ext uri="{FF2B5EF4-FFF2-40B4-BE49-F238E27FC236}">
                <a16:creationId xmlns:a16="http://schemas.microsoft.com/office/drawing/2014/main" id="{00000000-0008-0000-0100-000010100000}"/>
              </a:ext>
            </a:extLst>
          </xdr:cNvPr>
          <xdr:cNvSpPr>
            <a:spLocks noChangeArrowheads="1"/>
          </xdr:cNvSpPr>
        </xdr:nvSpPr>
        <xdr:spPr bwMode="auto">
          <a:xfrm>
            <a:off x="2153" y="12946"/>
            <a:ext cx="1729" cy="494"/>
          </a:xfrm>
          <a:prstGeom prst="rect">
            <a:avLst/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113" name="Rectangle 17">
            <a:extLst>
              <a:ext uri="{FF2B5EF4-FFF2-40B4-BE49-F238E27FC236}">
                <a16:creationId xmlns:a16="http://schemas.microsoft.com/office/drawing/2014/main" id="{00000000-0008-0000-0100-000011100000}"/>
              </a:ext>
            </a:extLst>
          </xdr:cNvPr>
          <xdr:cNvSpPr>
            <a:spLocks noChangeArrowheads="1"/>
          </xdr:cNvSpPr>
        </xdr:nvSpPr>
        <xdr:spPr bwMode="auto">
          <a:xfrm>
            <a:off x="2129" y="12885"/>
            <a:ext cx="56" cy="713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254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14" name="Rectangle 18">
            <a:extLst>
              <a:ext uri="{FF2B5EF4-FFF2-40B4-BE49-F238E27FC236}">
                <a16:creationId xmlns:a16="http://schemas.microsoft.com/office/drawing/2014/main" id="{00000000-0008-0000-0100-000012100000}"/>
              </a:ext>
            </a:extLst>
          </xdr:cNvPr>
          <xdr:cNvSpPr>
            <a:spLocks noChangeArrowheads="1"/>
          </xdr:cNvSpPr>
        </xdr:nvSpPr>
        <xdr:spPr bwMode="auto">
          <a:xfrm>
            <a:off x="3852" y="12856"/>
            <a:ext cx="62" cy="71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254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15" name="Rectangle 19">
            <a:extLst>
              <a:ext uri="{FF2B5EF4-FFF2-40B4-BE49-F238E27FC236}">
                <a16:creationId xmlns:a16="http://schemas.microsoft.com/office/drawing/2014/main" id="{00000000-0008-0000-0100-000013100000}"/>
              </a:ext>
            </a:extLst>
          </xdr:cNvPr>
          <xdr:cNvSpPr>
            <a:spLocks noChangeArrowheads="1"/>
          </xdr:cNvSpPr>
        </xdr:nvSpPr>
        <xdr:spPr bwMode="auto">
          <a:xfrm>
            <a:off x="2598" y="13460"/>
            <a:ext cx="843" cy="71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16" name="Rectangle 20">
            <a:extLst>
              <a:ext uri="{FF2B5EF4-FFF2-40B4-BE49-F238E27FC236}">
                <a16:creationId xmlns:a16="http://schemas.microsoft.com/office/drawing/2014/main" id="{00000000-0008-0000-0100-000014100000}"/>
              </a:ext>
            </a:extLst>
          </xdr:cNvPr>
          <xdr:cNvSpPr>
            <a:spLocks noChangeArrowheads="1"/>
          </xdr:cNvSpPr>
        </xdr:nvSpPr>
        <xdr:spPr bwMode="auto">
          <a:xfrm>
            <a:off x="2613" y="12852"/>
            <a:ext cx="844" cy="71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17" name="Freeform 21">
            <a:extLst>
              <a:ext uri="{FF2B5EF4-FFF2-40B4-BE49-F238E27FC236}">
                <a16:creationId xmlns:a16="http://schemas.microsoft.com/office/drawing/2014/main" id="{00000000-0008-0000-0100-000015100000}"/>
              </a:ext>
            </a:extLst>
          </xdr:cNvPr>
          <xdr:cNvSpPr>
            <a:spLocks/>
          </xdr:cNvSpPr>
        </xdr:nvSpPr>
        <xdr:spPr bwMode="auto">
          <a:xfrm>
            <a:off x="2309" y="13481"/>
            <a:ext cx="1393" cy="437"/>
          </a:xfrm>
          <a:custGeom>
            <a:avLst/>
            <a:gdLst>
              <a:gd name="T0" fmla="*/ 0 w 2832"/>
              <a:gd name="T1" fmla="*/ 687 h 741"/>
              <a:gd name="T2" fmla="*/ 540 w 2832"/>
              <a:gd name="T3" fmla="*/ 219 h 741"/>
              <a:gd name="T4" fmla="*/ 1386 w 2832"/>
              <a:gd name="T5" fmla="*/ 3 h 741"/>
              <a:gd name="T6" fmla="*/ 2196 w 2832"/>
              <a:gd name="T7" fmla="*/ 201 h 741"/>
              <a:gd name="T8" fmla="*/ 2832 w 2832"/>
              <a:gd name="T9" fmla="*/ 741 h 7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832" h="741">
                <a:moveTo>
                  <a:pt x="0" y="687"/>
                </a:moveTo>
                <a:cubicBezTo>
                  <a:pt x="151" y="499"/>
                  <a:pt x="309" y="333"/>
                  <a:pt x="540" y="219"/>
                </a:cubicBezTo>
                <a:cubicBezTo>
                  <a:pt x="771" y="105"/>
                  <a:pt x="1110" y="6"/>
                  <a:pt x="1386" y="3"/>
                </a:cubicBezTo>
                <a:cubicBezTo>
                  <a:pt x="1662" y="0"/>
                  <a:pt x="1955" y="78"/>
                  <a:pt x="2196" y="201"/>
                </a:cubicBezTo>
                <a:cubicBezTo>
                  <a:pt x="2437" y="324"/>
                  <a:pt x="2700" y="629"/>
                  <a:pt x="2832" y="741"/>
                </a:cubicBezTo>
              </a:path>
            </a:pathLst>
          </a:custGeom>
          <a:noFill/>
          <a:ln w="25400">
            <a:solidFill>
              <a:srgbClr val="FF0000"/>
            </a:solidFill>
            <a:round/>
            <a:headEnd/>
            <a:tailEnd type="triangle" w="lg" len="lg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18" name="Freeform 22">
            <a:extLst>
              <a:ext uri="{FF2B5EF4-FFF2-40B4-BE49-F238E27FC236}">
                <a16:creationId xmlns:a16="http://schemas.microsoft.com/office/drawing/2014/main" id="{00000000-0008-0000-0100-000016100000}"/>
              </a:ext>
            </a:extLst>
          </xdr:cNvPr>
          <xdr:cNvSpPr>
            <a:spLocks/>
          </xdr:cNvSpPr>
        </xdr:nvSpPr>
        <xdr:spPr bwMode="auto">
          <a:xfrm flipV="1">
            <a:off x="2324" y="12524"/>
            <a:ext cx="1392" cy="383"/>
          </a:xfrm>
          <a:custGeom>
            <a:avLst/>
            <a:gdLst>
              <a:gd name="T0" fmla="*/ 0 w 2832"/>
              <a:gd name="T1" fmla="*/ 687 h 741"/>
              <a:gd name="T2" fmla="*/ 540 w 2832"/>
              <a:gd name="T3" fmla="*/ 219 h 741"/>
              <a:gd name="T4" fmla="*/ 1386 w 2832"/>
              <a:gd name="T5" fmla="*/ 3 h 741"/>
              <a:gd name="T6" fmla="*/ 2196 w 2832"/>
              <a:gd name="T7" fmla="*/ 201 h 741"/>
              <a:gd name="T8" fmla="*/ 2832 w 2832"/>
              <a:gd name="T9" fmla="*/ 741 h 7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832" h="741">
                <a:moveTo>
                  <a:pt x="0" y="687"/>
                </a:moveTo>
                <a:cubicBezTo>
                  <a:pt x="151" y="499"/>
                  <a:pt x="309" y="333"/>
                  <a:pt x="540" y="219"/>
                </a:cubicBezTo>
                <a:cubicBezTo>
                  <a:pt x="771" y="105"/>
                  <a:pt x="1110" y="6"/>
                  <a:pt x="1386" y="3"/>
                </a:cubicBezTo>
                <a:cubicBezTo>
                  <a:pt x="1662" y="0"/>
                  <a:pt x="1955" y="78"/>
                  <a:pt x="2196" y="201"/>
                </a:cubicBezTo>
                <a:cubicBezTo>
                  <a:pt x="2437" y="324"/>
                  <a:pt x="2700" y="629"/>
                  <a:pt x="2832" y="741"/>
                </a:cubicBezTo>
              </a:path>
            </a:pathLst>
          </a:custGeom>
          <a:noFill/>
          <a:ln w="25400">
            <a:solidFill>
              <a:srgbClr val="FF0000"/>
            </a:solidFill>
            <a:round/>
            <a:headEnd/>
            <a:tailEnd type="triangle" w="lg" len="lg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19" name="Freeform 23">
            <a:extLst>
              <a:ext uri="{FF2B5EF4-FFF2-40B4-BE49-F238E27FC236}">
                <a16:creationId xmlns:a16="http://schemas.microsoft.com/office/drawing/2014/main" id="{00000000-0008-0000-0100-000017100000}"/>
              </a:ext>
            </a:extLst>
          </xdr:cNvPr>
          <xdr:cNvSpPr>
            <a:spLocks/>
          </xdr:cNvSpPr>
        </xdr:nvSpPr>
        <xdr:spPr bwMode="auto">
          <a:xfrm>
            <a:off x="2154" y="12564"/>
            <a:ext cx="1830" cy="586"/>
          </a:xfrm>
          <a:custGeom>
            <a:avLst/>
            <a:gdLst>
              <a:gd name="T0" fmla="*/ 0 w 1830"/>
              <a:gd name="T1" fmla="*/ 186 h 586"/>
              <a:gd name="T2" fmla="*/ 390 w 1830"/>
              <a:gd name="T3" fmla="*/ 489 h 586"/>
              <a:gd name="T4" fmla="*/ 894 w 1830"/>
              <a:gd name="T5" fmla="*/ 582 h 586"/>
              <a:gd name="T6" fmla="*/ 1371 w 1830"/>
              <a:gd name="T7" fmla="*/ 462 h 586"/>
              <a:gd name="T8" fmla="*/ 1830 w 1830"/>
              <a:gd name="T9" fmla="*/ 0 h 5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30" h="586">
                <a:moveTo>
                  <a:pt x="0" y="186"/>
                </a:moveTo>
                <a:cubicBezTo>
                  <a:pt x="65" y="236"/>
                  <a:pt x="241" y="423"/>
                  <a:pt x="390" y="489"/>
                </a:cubicBezTo>
                <a:cubicBezTo>
                  <a:pt x="539" y="555"/>
                  <a:pt x="731" y="586"/>
                  <a:pt x="894" y="582"/>
                </a:cubicBezTo>
                <a:cubicBezTo>
                  <a:pt x="1057" y="578"/>
                  <a:pt x="1215" y="559"/>
                  <a:pt x="1371" y="462"/>
                </a:cubicBezTo>
                <a:cubicBezTo>
                  <a:pt x="1527" y="365"/>
                  <a:pt x="1734" y="96"/>
                  <a:pt x="1830" y="0"/>
                </a:cubicBezTo>
              </a:path>
            </a:pathLst>
          </a:custGeom>
          <a:noFill/>
          <a:ln w="15875" cap="flat">
            <a:solidFill>
              <a:srgbClr val="0000FF"/>
            </a:solidFill>
            <a:prstDash val="dash"/>
            <a:round/>
            <a:headEnd/>
            <a:tailEnd type="triangle" w="lg" len="lg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20" name="Freeform 24">
            <a:extLst>
              <a:ext uri="{FF2B5EF4-FFF2-40B4-BE49-F238E27FC236}">
                <a16:creationId xmlns:a16="http://schemas.microsoft.com/office/drawing/2014/main" id="{00000000-0008-0000-0100-000018100000}"/>
              </a:ext>
            </a:extLst>
          </xdr:cNvPr>
          <xdr:cNvSpPr>
            <a:spLocks/>
          </xdr:cNvSpPr>
        </xdr:nvSpPr>
        <xdr:spPr bwMode="auto">
          <a:xfrm>
            <a:off x="2157" y="13230"/>
            <a:ext cx="1842" cy="582"/>
          </a:xfrm>
          <a:custGeom>
            <a:avLst/>
            <a:gdLst>
              <a:gd name="T0" fmla="*/ 0 w 1842"/>
              <a:gd name="T1" fmla="*/ 447 h 582"/>
              <a:gd name="T2" fmla="*/ 363 w 1842"/>
              <a:gd name="T3" fmla="*/ 90 h 582"/>
              <a:gd name="T4" fmla="*/ 936 w 1842"/>
              <a:gd name="T5" fmla="*/ 3 h 582"/>
              <a:gd name="T6" fmla="*/ 1353 w 1842"/>
              <a:gd name="T7" fmla="*/ 108 h 582"/>
              <a:gd name="T8" fmla="*/ 1842 w 1842"/>
              <a:gd name="T9" fmla="*/ 582 h 5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42" h="582">
                <a:moveTo>
                  <a:pt x="0" y="447"/>
                </a:moveTo>
                <a:cubicBezTo>
                  <a:pt x="60" y="388"/>
                  <a:pt x="207" y="164"/>
                  <a:pt x="363" y="90"/>
                </a:cubicBezTo>
                <a:cubicBezTo>
                  <a:pt x="519" y="16"/>
                  <a:pt x="771" y="0"/>
                  <a:pt x="936" y="3"/>
                </a:cubicBezTo>
                <a:cubicBezTo>
                  <a:pt x="1101" y="6"/>
                  <a:pt x="1202" y="12"/>
                  <a:pt x="1353" y="108"/>
                </a:cubicBezTo>
                <a:cubicBezTo>
                  <a:pt x="1504" y="204"/>
                  <a:pt x="1740" y="483"/>
                  <a:pt x="1842" y="582"/>
                </a:cubicBezTo>
              </a:path>
            </a:pathLst>
          </a:custGeom>
          <a:noFill/>
          <a:ln w="15875" cap="flat">
            <a:solidFill>
              <a:srgbClr val="0000FF"/>
            </a:solidFill>
            <a:prstDash val="dash"/>
            <a:round/>
            <a:headEnd/>
            <a:tailEnd type="triangle" w="lg" len="lg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21" name="Rectangle 25">
            <a:extLst>
              <a:ext uri="{FF2B5EF4-FFF2-40B4-BE49-F238E27FC236}">
                <a16:creationId xmlns:a16="http://schemas.microsoft.com/office/drawing/2014/main" id="{00000000-0008-0000-0100-000019100000}"/>
              </a:ext>
            </a:extLst>
          </xdr:cNvPr>
          <xdr:cNvSpPr>
            <a:spLocks noChangeArrowheads="1"/>
          </xdr:cNvSpPr>
        </xdr:nvSpPr>
        <xdr:spPr bwMode="auto">
          <a:xfrm>
            <a:off x="2629" y="12304"/>
            <a:ext cx="794" cy="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254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22" name="Rectangle 26">
            <a:extLst>
              <a:ext uri="{FF2B5EF4-FFF2-40B4-BE49-F238E27FC236}">
                <a16:creationId xmlns:a16="http://schemas.microsoft.com/office/drawing/2014/main" id="{00000000-0008-0000-0100-00001A100000}"/>
              </a:ext>
            </a:extLst>
          </xdr:cNvPr>
          <xdr:cNvSpPr>
            <a:spLocks noChangeArrowheads="1"/>
          </xdr:cNvSpPr>
        </xdr:nvSpPr>
        <xdr:spPr bwMode="auto">
          <a:xfrm>
            <a:off x="2590" y="14023"/>
            <a:ext cx="845" cy="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254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4</xdr:col>
      <xdr:colOff>1447800</xdr:colOff>
      <xdr:row>35</xdr:row>
      <xdr:rowOff>66675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X92"/>
  <sheetViews>
    <sheetView view="pageLayout" topLeftCell="A49" zoomScaleNormal="100" workbookViewId="0">
      <selection activeCell="F90" sqref="F90:T90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4" width="11.42578125" style="1" hidden="1" customWidth="1"/>
    <col min="25" max="16384" width="11.42578125" style="1"/>
  </cols>
  <sheetData>
    <row r="1" spans="1:20" ht="14.25" customHeight="1" x14ac:dyDescent="0.35">
      <c r="A1" s="2"/>
    </row>
    <row r="2" spans="1:20" ht="25.5" x14ac:dyDescent="0.35">
      <c r="A2" s="48" t="s">
        <v>20</v>
      </c>
    </row>
    <row r="3" spans="1:20" ht="6" customHeight="1" x14ac:dyDescent="0.2"/>
    <row r="4" spans="1:20" x14ac:dyDescent="0.2">
      <c r="A4" s="1" t="s">
        <v>19</v>
      </c>
    </row>
    <row r="7" spans="1:20" ht="15" x14ac:dyDescent="0.25">
      <c r="M7"/>
      <c r="T7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6" t="s">
        <v>21</v>
      </c>
    </row>
    <row r="10" spans="1:20" x14ac:dyDescent="0.2">
      <c r="A10" s="1" t="s">
        <v>87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</row>
    <row r="11" spans="1:20" x14ac:dyDescent="0.2"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</row>
    <row r="12" spans="1:20" x14ac:dyDescent="0.2"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</row>
    <row r="13" spans="1:20" x14ac:dyDescent="0.2"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</row>
    <row r="15" spans="1:20" x14ac:dyDescent="0.2">
      <c r="A15" s="1" t="s">
        <v>22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</row>
    <row r="16" spans="1:20" x14ac:dyDescent="0.2"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</row>
    <row r="17" spans="1:20" x14ac:dyDescent="0.2"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</row>
    <row r="18" spans="1:20" x14ac:dyDescent="0.2"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</row>
    <row r="19" spans="1:20" x14ac:dyDescent="0.2"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1" spans="1:20" x14ac:dyDescent="0.2">
      <c r="A21" s="1" t="s">
        <v>23</v>
      </c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</row>
    <row r="22" spans="1:20" x14ac:dyDescent="0.2"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</row>
    <row r="23" spans="1:20" x14ac:dyDescent="0.2"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</row>
    <row r="24" spans="1:20" x14ac:dyDescent="0.2"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</row>
    <row r="26" spans="1:20" x14ac:dyDescent="0.2">
      <c r="A26" s="1" t="s">
        <v>24</v>
      </c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</row>
    <row r="27" spans="1:20" x14ac:dyDescent="0.2"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</row>
    <row r="28" spans="1:20" x14ac:dyDescent="0.2"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</row>
    <row r="29" spans="1:20" x14ac:dyDescent="0.2"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</row>
    <row r="31" spans="1:20" x14ac:dyDescent="0.2">
      <c r="A31" s="1" t="s">
        <v>25</v>
      </c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</row>
    <row r="32" spans="1:20" x14ac:dyDescent="0.2"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4" x14ac:dyDescent="0.2">
      <c r="A33" s="1" t="s">
        <v>26</v>
      </c>
      <c r="F33" s="99" t="s">
        <v>4</v>
      </c>
      <c r="G33" s="99"/>
      <c r="H33" s="99"/>
      <c r="I33" s="99"/>
      <c r="J33" s="54"/>
      <c r="K33" s="54"/>
      <c r="L33" s="54"/>
      <c r="M33" s="33"/>
      <c r="N33" s="33"/>
      <c r="O33" s="33"/>
      <c r="P33" s="33"/>
      <c r="Q33" s="33"/>
      <c r="R33" s="33"/>
      <c r="S33" s="33"/>
      <c r="T33" s="33"/>
      <c r="U33" s="1" t="s">
        <v>116</v>
      </c>
      <c r="V33" s="1" t="s">
        <v>2</v>
      </c>
      <c r="W33" s="1" t="s">
        <v>3</v>
      </c>
      <c r="X33" s="1" t="s">
        <v>4</v>
      </c>
    </row>
    <row r="34" spans="1:24" x14ac:dyDescent="0.2">
      <c r="F34" s="54"/>
      <c r="G34" s="54"/>
      <c r="H34" s="54"/>
      <c r="I34" s="54"/>
      <c r="J34" s="54"/>
      <c r="K34" s="54"/>
      <c r="L34" s="54"/>
      <c r="M34" s="33"/>
      <c r="N34" s="33"/>
      <c r="O34" s="33"/>
      <c r="P34" s="33"/>
      <c r="Q34" s="33"/>
      <c r="R34" s="33"/>
      <c r="S34" s="33"/>
      <c r="T34" s="33"/>
    </row>
    <row r="35" spans="1:24" x14ac:dyDescent="0.2">
      <c r="A35" s="1" t="s">
        <v>27</v>
      </c>
      <c r="F35" s="99" t="s">
        <v>120</v>
      </c>
      <c r="G35" s="99"/>
      <c r="H35" s="99"/>
      <c r="I35" s="99"/>
      <c r="J35" s="99"/>
      <c r="K35" s="99"/>
      <c r="L35" s="99"/>
      <c r="M35" s="99"/>
      <c r="U35" s="1" t="s">
        <v>116</v>
      </c>
      <c r="V35" s="1" t="s">
        <v>119</v>
      </c>
      <c r="W35" s="1" t="s">
        <v>120</v>
      </c>
      <c r="X35" s="1" t="s">
        <v>121</v>
      </c>
    </row>
    <row r="36" spans="1:24" x14ac:dyDescent="0.2">
      <c r="F36" s="33"/>
      <c r="G36" s="33"/>
      <c r="H36" s="33"/>
      <c r="I36" s="33"/>
      <c r="J36" s="33"/>
      <c r="K36" s="33"/>
      <c r="L36" s="33"/>
    </row>
    <row r="37" spans="1:24" ht="18.75" x14ac:dyDescent="0.35">
      <c r="A37" s="1" t="s">
        <v>28</v>
      </c>
      <c r="F37" s="1" t="s">
        <v>32</v>
      </c>
      <c r="J37" s="32" t="s">
        <v>0</v>
      </c>
      <c r="K37" s="97">
        <f>IF(F33="Minergie",U37,IF(F33="Minergie-P",V37,IF(F33="Minergie-A",W37," ")))</f>
        <v>1.6</v>
      </c>
      <c r="L37" s="97"/>
      <c r="M37" s="4" t="s">
        <v>1</v>
      </c>
      <c r="P37" s="100" t="str">
        <f>IF(F35="Nuove costruzioni / Ammodernamenti","(limite specifico dell'oggetto)"," ")</f>
        <v xml:space="preserve"> </v>
      </c>
      <c r="Q37" s="100"/>
      <c r="R37" s="100"/>
      <c r="S37" s="100"/>
      <c r="T37" s="100"/>
      <c r="U37" s="34">
        <f>IF(F35="Nuove costruzioni",1.2,IF(F35="Ammodernamenti",1.6,(F74*1.2+F75*1.6)/SUM(F74:G75)))</f>
        <v>1.6</v>
      </c>
      <c r="V37" s="34">
        <f>IF(F35="Nuove costruzioni",0.8,IF(F35="Ammodernamenti",1.6,(F74*0.8+F75*1.6)/SUM(F74:G75)))</f>
        <v>1.6</v>
      </c>
      <c r="W37" s="34">
        <f>IF(F35="Nuove costruzioni",0.8,IF(F35="Ammodernamenti",1.6,(F74*0.8+F75*1.6)/SUM(F74:G75)))</f>
        <v>1.6</v>
      </c>
      <c r="X37" s="34" t="s">
        <v>17</v>
      </c>
    </row>
    <row r="38" spans="1:24" ht="18.75" x14ac:dyDescent="0.35">
      <c r="F38" s="1" t="s">
        <v>31</v>
      </c>
      <c r="K38" s="98" t="e">
        <f>IF(K37=" "," ",ROUND(P86,1))</f>
        <v>#VALUE!</v>
      </c>
      <c r="L38" s="98"/>
      <c r="M38" s="4" t="s">
        <v>1</v>
      </c>
    </row>
    <row r="39" spans="1:24" x14ac:dyDescent="0.2">
      <c r="F39" s="1" t="s">
        <v>33</v>
      </c>
      <c r="L39" s="53" t="e">
        <f>IF(K37=" "," ",IF(K38&lt;=K37,"Si","No"))</f>
        <v>#VALUE!</v>
      </c>
      <c r="M39" s="4"/>
    </row>
    <row r="40" spans="1:24" x14ac:dyDescent="0.2">
      <c r="M40" s="4"/>
    </row>
    <row r="41" spans="1:24" x14ac:dyDescent="0.2">
      <c r="A41" s="1" t="s">
        <v>29</v>
      </c>
      <c r="F41" s="1" t="s">
        <v>30</v>
      </c>
      <c r="M41" s="4"/>
      <c r="O41" s="1" t="s">
        <v>34</v>
      </c>
    </row>
    <row r="42" spans="1:24" x14ac:dyDescent="0.2">
      <c r="M42" s="4"/>
    </row>
    <row r="43" spans="1:24" x14ac:dyDescent="0.2">
      <c r="M43" s="4"/>
    </row>
    <row r="46" spans="1:24" x14ac:dyDescent="0.2">
      <c r="F46" s="99"/>
      <c r="G46" s="99"/>
      <c r="H46" s="99"/>
      <c r="I46" s="99"/>
      <c r="J46" s="99"/>
      <c r="K46" s="99"/>
      <c r="L46" s="99"/>
      <c r="O46" s="99"/>
      <c r="P46" s="99"/>
      <c r="Q46" s="99"/>
      <c r="R46" s="99"/>
      <c r="S46" s="99"/>
      <c r="T46" s="99"/>
    </row>
    <row r="49" spans="1:20" ht="15.75" x14ac:dyDescent="0.25">
      <c r="A49" s="5" t="s">
        <v>35</v>
      </c>
    </row>
    <row r="51" spans="1:20" x14ac:dyDescent="0.2">
      <c r="A51" s="49" t="s">
        <v>80</v>
      </c>
      <c r="F51" s="37"/>
      <c r="G51" s="50" t="s">
        <v>76</v>
      </c>
    </row>
    <row r="52" spans="1:20" x14ac:dyDescent="0.2">
      <c r="A52" s="49" t="s">
        <v>81</v>
      </c>
      <c r="F52" s="37"/>
      <c r="G52" s="50" t="s">
        <v>78</v>
      </c>
    </row>
    <row r="53" spans="1:20" x14ac:dyDescent="0.2">
      <c r="A53" s="49"/>
      <c r="F53" s="37"/>
      <c r="G53" s="50" t="s">
        <v>79</v>
      </c>
    </row>
    <row r="54" spans="1:20" x14ac:dyDescent="0.2">
      <c r="A54" s="49"/>
      <c r="G54" s="49"/>
    </row>
    <row r="55" spans="1:20" x14ac:dyDescent="0.2">
      <c r="A55" s="49" t="s">
        <v>77</v>
      </c>
      <c r="F55" s="37"/>
      <c r="G55" s="50" t="s">
        <v>82</v>
      </c>
    </row>
    <row r="56" spans="1:20" x14ac:dyDescent="0.2">
      <c r="A56" s="49" t="s">
        <v>75</v>
      </c>
      <c r="F56" s="37"/>
      <c r="G56" s="50" t="s">
        <v>83</v>
      </c>
    </row>
    <row r="57" spans="1:20" x14ac:dyDescent="0.2">
      <c r="A57" s="49"/>
      <c r="F57" s="37"/>
      <c r="G57" s="50" t="s">
        <v>84</v>
      </c>
    </row>
    <row r="58" spans="1:20" ht="15" x14ac:dyDescent="0.25">
      <c r="F58" s="37"/>
      <c r="G58" s="51" t="s">
        <v>85</v>
      </c>
      <c r="H58"/>
      <c r="M58" s="49"/>
    </row>
    <row r="59" spans="1:20" ht="15" x14ac:dyDescent="0.25">
      <c r="G59"/>
      <c r="H59" s="50"/>
    </row>
    <row r="60" spans="1:20" x14ac:dyDescent="0.2">
      <c r="A60" s="1" t="s">
        <v>57</v>
      </c>
      <c r="F60" s="37"/>
      <c r="G60" s="4" t="s">
        <v>58</v>
      </c>
    </row>
    <row r="61" spans="1:20" x14ac:dyDescent="0.2">
      <c r="F61" s="37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</row>
    <row r="63" spans="1:20" x14ac:dyDescent="0.2">
      <c r="A63" s="1" t="s">
        <v>59</v>
      </c>
      <c r="F63" s="37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</row>
    <row r="64" spans="1:20" x14ac:dyDescent="0.2">
      <c r="F64" s="37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</row>
    <row r="65" spans="1:20" x14ac:dyDescent="0.2">
      <c r="F65" s="37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</row>
    <row r="66" spans="1:20" x14ac:dyDescent="0.2">
      <c r="F66" s="37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</row>
    <row r="68" spans="1:20" x14ac:dyDescent="0.2">
      <c r="A68" s="1" t="s">
        <v>60</v>
      </c>
      <c r="F68" s="37"/>
      <c r="G68" s="4" t="s">
        <v>86</v>
      </c>
    </row>
    <row r="69" spans="1:20" x14ac:dyDescent="0.2">
      <c r="F69" s="37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</row>
    <row r="71" spans="1:20" ht="15" x14ac:dyDescent="0.25">
      <c r="A71" s="18" t="s">
        <v>36</v>
      </c>
    </row>
    <row r="72" spans="1:20" ht="15" x14ac:dyDescent="0.25">
      <c r="A72" s="18"/>
    </row>
    <row r="73" spans="1:20" ht="18.600000000000001" customHeight="1" x14ac:dyDescent="0.2">
      <c r="A73" s="93" t="s">
        <v>37</v>
      </c>
      <c r="B73" s="93"/>
      <c r="C73" s="93"/>
      <c r="D73" s="93"/>
      <c r="E73" s="93"/>
      <c r="F73" s="94"/>
      <c r="G73" s="95"/>
      <c r="H73" s="95"/>
      <c r="I73" s="95"/>
      <c r="J73" s="96"/>
    </row>
    <row r="74" spans="1:20" ht="18.75" x14ac:dyDescent="0.35">
      <c r="A74" s="81" t="s">
        <v>42</v>
      </c>
      <c r="B74" s="82"/>
      <c r="C74" s="82"/>
      <c r="D74" s="82"/>
      <c r="E74" s="83"/>
      <c r="F74" s="73"/>
      <c r="G74" s="74"/>
      <c r="H74" s="27" t="s">
        <v>7</v>
      </c>
      <c r="I74" s="27"/>
      <c r="J74" s="28"/>
      <c r="K74" s="29" t="s">
        <v>44</v>
      </c>
      <c r="L74" s="27"/>
      <c r="M74" s="27"/>
      <c r="N74" s="27"/>
      <c r="O74" s="28"/>
      <c r="P74" s="73"/>
      <c r="Q74" s="74"/>
      <c r="R74" s="27" t="s">
        <v>15</v>
      </c>
      <c r="S74" s="27"/>
      <c r="T74" s="28"/>
    </row>
    <row r="75" spans="1:20" ht="18.75" x14ac:dyDescent="0.35">
      <c r="A75" s="81" t="s">
        <v>43</v>
      </c>
      <c r="B75" s="82"/>
      <c r="C75" s="82"/>
      <c r="D75" s="82"/>
      <c r="E75" s="83"/>
      <c r="F75" s="73"/>
      <c r="G75" s="74"/>
      <c r="H75" s="27" t="s">
        <v>7</v>
      </c>
      <c r="I75" s="27"/>
      <c r="J75" s="28"/>
      <c r="K75" s="29" t="s">
        <v>39</v>
      </c>
      <c r="L75" s="27"/>
      <c r="M75" s="27"/>
      <c r="N75" s="27"/>
      <c r="O75" s="28"/>
      <c r="P75" s="73"/>
      <c r="Q75" s="74"/>
      <c r="R75" s="27" t="s">
        <v>15</v>
      </c>
      <c r="S75" s="27"/>
      <c r="T75" s="28"/>
    </row>
    <row r="76" spans="1:20" ht="16.5" x14ac:dyDescent="0.2">
      <c r="A76" s="81" t="s">
        <v>40</v>
      </c>
      <c r="B76" s="82"/>
      <c r="C76" s="82"/>
      <c r="D76" s="82"/>
      <c r="E76" s="83"/>
      <c r="F76" s="73"/>
      <c r="G76" s="74"/>
      <c r="H76" s="27" t="s">
        <v>8</v>
      </c>
      <c r="I76" s="27"/>
      <c r="J76" s="28"/>
      <c r="K76" s="81" t="s">
        <v>38</v>
      </c>
      <c r="L76" s="82"/>
      <c r="M76" s="82"/>
      <c r="N76" s="82"/>
      <c r="O76" s="83"/>
      <c r="P76" s="73"/>
      <c r="Q76" s="74"/>
      <c r="R76" s="27" t="s">
        <v>16</v>
      </c>
      <c r="S76" s="27"/>
      <c r="T76" s="28"/>
    </row>
    <row r="77" spans="1:20" x14ac:dyDescent="0.2">
      <c r="A77" s="81" t="s">
        <v>41</v>
      </c>
      <c r="B77" s="82"/>
      <c r="C77" s="82"/>
      <c r="D77" s="82"/>
      <c r="E77" s="83"/>
      <c r="F77" s="73"/>
      <c r="G77" s="74"/>
      <c r="H77" s="27" t="s">
        <v>9</v>
      </c>
      <c r="I77" s="27"/>
      <c r="J77" s="28"/>
    </row>
    <row r="79" spans="1:20" x14ac:dyDescent="0.2">
      <c r="A79" s="81"/>
      <c r="B79" s="82"/>
      <c r="C79" s="82"/>
      <c r="D79" s="82"/>
      <c r="E79" s="83"/>
      <c r="F79" s="90" t="s">
        <v>61</v>
      </c>
      <c r="G79" s="91"/>
      <c r="H79" s="91"/>
      <c r="I79" s="91"/>
      <c r="J79" s="92"/>
      <c r="K79" s="90" t="s">
        <v>46</v>
      </c>
      <c r="L79" s="91"/>
      <c r="M79" s="91"/>
      <c r="N79" s="91"/>
      <c r="O79" s="92"/>
      <c r="P79" s="90" t="s">
        <v>45</v>
      </c>
      <c r="Q79" s="91"/>
      <c r="R79" s="91"/>
      <c r="S79" s="91"/>
      <c r="T79" s="92"/>
    </row>
    <row r="80" spans="1:20" ht="18.75" x14ac:dyDescent="0.35">
      <c r="A80" s="81" t="s">
        <v>55</v>
      </c>
      <c r="B80" s="82"/>
      <c r="C80" s="82"/>
      <c r="D80" s="82"/>
      <c r="E80" s="83"/>
      <c r="F80" s="73"/>
      <c r="G80" s="74"/>
      <c r="H80" s="27" t="s">
        <v>10</v>
      </c>
      <c r="I80" s="27"/>
      <c r="J80" s="28"/>
      <c r="K80" s="73"/>
      <c r="L80" s="74"/>
      <c r="M80" s="27" t="s">
        <v>10</v>
      </c>
      <c r="N80" s="27"/>
      <c r="O80" s="28"/>
      <c r="P80" s="21"/>
      <c r="Q80" s="22"/>
      <c r="R80" s="22"/>
      <c r="S80" s="22"/>
      <c r="T80" s="23"/>
    </row>
    <row r="81" spans="1:20" ht="18.75" x14ac:dyDescent="0.35">
      <c r="A81" s="81" t="s">
        <v>53</v>
      </c>
      <c r="B81" s="82"/>
      <c r="C81" s="82"/>
      <c r="D81" s="82"/>
      <c r="E81" s="83"/>
      <c r="F81" s="73"/>
      <c r="G81" s="74"/>
      <c r="H81" s="27" t="s">
        <v>11</v>
      </c>
      <c r="I81" s="27"/>
      <c r="J81" s="28"/>
      <c r="K81" s="73"/>
      <c r="L81" s="74"/>
      <c r="M81" s="27" t="s">
        <v>11</v>
      </c>
      <c r="N81" s="27"/>
      <c r="O81" s="28"/>
      <c r="P81" s="21"/>
      <c r="Q81" s="22"/>
      <c r="R81" s="22"/>
      <c r="S81" s="22"/>
      <c r="T81" s="23"/>
    </row>
    <row r="82" spans="1:20" ht="16.5" x14ac:dyDescent="0.2">
      <c r="A82" s="84" t="s">
        <v>54</v>
      </c>
      <c r="B82" s="85"/>
      <c r="C82" s="85"/>
      <c r="D82" s="85"/>
      <c r="E82" s="86"/>
      <c r="F82" s="75"/>
      <c r="G82" s="76"/>
      <c r="H82" s="22" t="s">
        <v>12</v>
      </c>
      <c r="I82" s="22"/>
      <c r="J82" s="23"/>
      <c r="K82" s="75"/>
      <c r="L82" s="76"/>
      <c r="M82" s="22" t="s">
        <v>12</v>
      </c>
      <c r="N82" s="22"/>
      <c r="O82" s="23"/>
      <c r="P82" s="21"/>
      <c r="Q82" s="22"/>
      <c r="R82" s="22"/>
      <c r="S82" s="22"/>
      <c r="T82" s="23"/>
    </row>
    <row r="83" spans="1:20" x14ac:dyDescent="0.2">
      <c r="A83" s="87" t="s">
        <v>51</v>
      </c>
      <c r="B83" s="88"/>
      <c r="C83" s="88"/>
      <c r="D83" s="88"/>
      <c r="E83" s="89"/>
      <c r="F83" s="77"/>
      <c r="G83" s="78"/>
      <c r="H83" s="3"/>
      <c r="I83" s="3"/>
      <c r="J83" s="25"/>
      <c r="K83" s="77"/>
      <c r="L83" s="78"/>
      <c r="M83" s="3"/>
      <c r="N83" s="3"/>
      <c r="O83" s="25"/>
      <c r="P83" s="21"/>
      <c r="Q83" s="22"/>
      <c r="R83" s="22"/>
      <c r="S83" s="22"/>
      <c r="T83" s="23"/>
    </row>
    <row r="84" spans="1:20" x14ac:dyDescent="0.2">
      <c r="A84" s="84" t="s">
        <v>52</v>
      </c>
      <c r="B84" s="85"/>
      <c r="C84" s="85"/>
      <c r="D84" s="85"/>
      <c r="E84" s="86"/>
      <c r="F84" s="75"/>
      <c r="G84" s="76"/>
      <c r="H84" s="22" t="s">
        <v>12</v>
      </c>
      <c r="I84" s="22"/>
      <c r="J84" s="23"/>
      <c r="K84" s="75"/>
      <c r="L84" s="76"/>
      <c r="M84" s="22" t="s">
        <v>12</v>
      </c>
      <c r="N84" s="22"/>
      <c r="O84" s="23"/>
      <c r="P84" s="21"/>
      <c r="Q84" s="22"/>
      <c r="R84" s="22"/>
      <c r="S84" s="22"/>
      <c r="T84" s="23"/>
    </row>
    <row r="85" spans="1:20" x14ac:dyDescent="0.2">
      <c r="A85" s="87" t="s">
        <v>5</v>
      </c>
      <c r="B85" s="88"/>
      <c r="C85" s="88"/>
      <c r="D85" s="88"/>
      <c r="E85" s="89"/>
      <c r="F85" s="77"/>
      <c r="G85" s="78"/>
      <c r="H85" s="3"/>
      <c r="I85" s="3"/>
      <c r="J85" s="25"/>
      <c r="K85" s="77"/>
      <c r="L85" s="78"/>
      <c r="M85" s="3"/>
      <c r="N85" s="3"/>
      <c r="O85" s="25"/>
      <c r="P85" s="21"/>
      <c r="Q85" s="22"/>
      <c r="R85" s="22"/>
      <c r="S85" s="22"/>
      <c r="T85" s="23"/>
    </row>
    <row r="86" spans="1:20" ht="18.75" x14ac:dyDescent="0.35">
      <c r="A86" s="84" t="s">
        <v>56</v>
      </c>
      <c r="B86" s="85"/>
      <c r="C86" s="85"/>
      <c r="D86" s="85"/>
      <c r="E86" s="86"/>
      <c r="F86" s="79" t="str">
        <f>IF(F80=0," ",F80/(F74+F75))</f>
        <v xml:space="preserve"> </v>
      </c>
      <c r="G86" s="80"/>
      <c r="H86" s="22" t="s">
        <v>1</v>
      </c>
      <c r="I86" s="22"/>
      <c r="J86" s="23"/>
      <c r="K86" s="79" t="str">
        <f>IF(K80=0," ",K80/(F74+F75))</f>
        <v xml:space="preserve"> </v>
      </c>
      <c r="L86" s="80"/>
      <c r="M86" s="22" t="s">
        <v>1</v>
      </c>
      <c r="N86" s="22"/>
      <c r="O86" s="23"/>
      <c r="P86" s="79" t="str">
        <f>IF(F80=0," ",(F86+K86)/2)</f>
        <v xml:space="preserve"> </v>
      </c>
      <c r="Q86" s="80"/>
      <c r="R86" s="31" t="s">
        <v>1</v>
      </c>
      <c r="S86" s="20"/>
      <c r="T86" s="26"/>
    </row>
    <row r="87" spans="1:20" ht="15" x14ac:dyDescent="0.25">
      <c r="A87" s="87" t="s">
        <v>18</v>
      </c>
      <c r="B87" s="88"/>
      <c r="C87" s="88"/>
      <c r="D87" s="88"/>
      <c r="E87" s="89"/>
      <c r="F87" s="77"/>
      <c r="G87" s="78"/>
      <c r="H87" s="3"/>
      <c r="I87" s="3"/>
      <c r="J87" s="25"/>
      <c r="K87" s="77"/>
      <c r="L87" s="78"/>
      <c r="M87" s="3"/>
      <c r="N87" s="3"/>
      <c r="O87" s="25"/>
      <c r="P87" s="24"/>
      <c r="Q87" s="3"/>
      <c r="R87" s="30"/>
      <c r="S87" s="3"/>
      <c r="T87" s="25"/>
    </row>
    <row r="88" spans="1:20" x14ac:dyDescent="0.2">
      <c r="A88" s="81" t="s">
        <v>50</v>
      </c>
      <c r="B88" s="82"/>
      <c r="C88" s="82"/>
      <c r="D88" s="82"/>
      <c r="E88" s="83"/>
      <c r="F88" s="24" t="s">
        <v>14</v>
      </c>
      <c r="G88" s="38"/>
      <c r="H88" s="3" t="s">
        <v>13</v>
      </c>
      <c r="I88" s="3"/>
      <c r="J88" s="25"/>
      <c r="K88" s="24" t="s">
        <v>14</v>
      </c>
      <c r="L88" s="38"/>
      <c r="M88" s="3" t="s">
        <v>13</v>
      </c>
      <c r="N88" s="3"/>
      <c r="O88" s="25"/>
      <c r="P88" s="24" t="s">
        <v>14</v>
      </c>
      <c r="Q88" s="38"/>
      <c r="R88" s="3" t="s">
        <v>13</v>
      </c>
      <c r="S88" s="3"/>
      <c r="T88" s="25"/>
    </row>
    <row r="90" spans="1:20" ht="28.5" customHeight="1" x14ac:dyDescent="0.2">
      <c r="A90" s="19" t="s">
        <v>47</v>
      </c>
      <c r="B90" s="20"/>
      <c r="C90" s="20"/>
      <c r="D90" s="20"/>
      <c r="E90" s="26"/>
      <c r="F90" s="70" t="s">
        <v>143</v>
      </c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2"/>
    </row>
    <row r="91" spans="1:20" ht="14.25" customHeight="1" x14ac:dyDescent="0.2">
      <c r="A91" s="21"/>
      <c r="B91" s="22"/>
      <c r="C91" s="22"/>
      <c r="D91" s="22"/>
      <c r="E91" s="23"/>
      <c r="F91" s="67" t="s">
        <v>49</v>
      </c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9"/>
    </row>
    <row r="92" spans="1:20" ht="14.25" customHeight="1" x14ac:dyDescent="0.2">
      <c r="A92" s="24"/>
      <c r="B92" s="3"/>
      <c r="C92" s="3"/>
      <c r="D92" s="3"/>
      <c r="E92" s="25"/>
      <c r="F92" s="67" t="s">
        <v>48</v>
      </c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9"/>
    </row>
  </sheetData>
  <sheetProtection algorithmName="SHA-512" hashValue="CMstyiRTO2qyMUfVlx5T9BWd2sA2CaTVvrUfo9eo5HyPsm1jPImqSLtbpusWIW0OGtkG2CDT8d3lgCyqNB/Wyg==" saltValue="kdLaijFISOTgihq66NZ+7w==" spinCount="100000" sheet="1" objects="1" scenarios="1"/>
  <mergeCells count="78">
    <mergeCell ref="F35:M35"/>
    <mergeCell ref="F33:I33"/>
    <mergeCell ref="F24:T24"/>
    <mergeCell ref="F26:T26"/>
    <mergeCell ref="F27:T27"/>
    <mergeCell ref="F28:T28"/>
    <mergeCell ref="F29:T29"/>
    <mergeCell ref="F31:T31"/>
    <mergeCell ref="F23:T23"/>
    <mergeCell ref="F10:T10"/>
    <mergeCell ref="F11:T11"/>
    <mergeCell ref="F12:T12"/>
    <mergeCell ref="F13:T13"/>
    <mergeCell ref="F15:T15"/>
    <mergeCell ref="F16:T16"/>
    <mergeCell ref="F17:T17"/>
    <mergeCell ref="F18:T18"/>
    <mergeCell ref="F19:T19"/>
    <mergeCell ref="F21:T21"/>
    <mergeCell ref="F22:T22"/>
    <mergeCell ref="K37:L37"/>
    <mergeCell ref="K38:L38"/>
    <mergeCell ref="F46:L46"/>
    <mergeCell ref="O46:T46"/>
    <mergeCell ref="P76:Q76"/>
    <mergeCell ref="P37:T37"/>
    <mergeCell ref="G61:T61"/>
    <mergeCell ref="G63:T63"/>
    <mergeCell ref="G64:T64"/>
    <mergeCell ref="G65:T65"/>
    <mergeCell ref="G66:T66"/>
    <mergeCell ref="G69:T69"/>
    <mergeCell ref="A88:E88"/>
    <mergeCell ref="F80:G80"/>
    <mergeCell ref="F81:G81"/>
    <mergeCell ref="F82:G82"/>
    <mergeCell ref="F83:G83"/>
    <mergeCell ref="F84:G84"/>
    <mergeCell ref="F85:G85"/>
    <mergeCell ref="A84:E84"/>
    <mergeCell ref="F87:G87"/>
    <mergeCell ref="F86:G86"/>
    <mergeCell ref="A73:E73"/>
    <mergeCell ref="F73:J73"/>
    <mergeCell ref="A75:E75"/>
    <mergeCell ref="A79:E79"/>
    <mergeCell ref="A80:E80"/>
    <mergeCell ref="F79:J79"/>
    <mergeCell ref="K87:L87"/>
    <mergeCell ref="P86:Q86"/>
    <mergeCell ref="A74:E74"/>
    <mergeCell ref="A76:E76"/>
    <mergeCell ref="A77:E77"/>
    <mergeCell ref="K76:O76"/>
    <mergeCell ref="A81:E81"/>
    <mergeCell ref="A82:E82"/>
    <mergeCell ref="A83:E83"/>
    <mergeCell ref="A85:E85"/>
    <mergeCell ref="A86:E86"/>
    <mergeCell ref="A87:E87"/>
    <mergeCell ref="K79:O79"/>
    <mergeCell ref="P79:T79"/>
    <mergeCell ref="F92:T92"/>
    <mergeCell ref="F91:T91"/>
    <mergeCell ref="F90:T90"/>
    <mergeCell ref="F74:G74"/>
    <mergeCell ref="F76:G76"/>
    <mergeCell ref="F77:G77"/>
    <mergeCell ref="P74:Q74"/>
    <mergeCell ref="P75:Q75"/>
    <mergeCell ref="F75:G75"/>
    <mergeCell ref="K80:L80"/>
    <mergeCell ref="K81:L81"/>
    <mergeCell ref="K82:L82"/>
    <mergeCell ref="K83:L83"/>
    <mergeCell ref="K84:L84"/>
    <mergeCell ref="K85:L85"/>
    <mergeCell ref="K86:L86"/>
  </mergeCells>
  <dataValidations disablePrompts="1" count="2">
    <dataValidation type="list" allowBlank="1" showInputMessage="1" showErrorMessage="1" sqref="V33:X33 F33" xr:uid="{00000000-0002-0000-0000-000000000000}">
      <formula1>$U$33:$X$33</formula1>
    </dataValidation>
    <dataValidation type="list" allowBlank="1" showInputMessage="1" showErrorMessage="1" sqref="F35" xr:uid="{00000000-0002-0000-0000-000001000000}">
      <formula1>$U$35:$X$35</formula1>
    </dataValidation>
  </dataValidation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EZ 2022.1
</oddHeader>
    <oddFooter>&amp;R Seite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125"/>
  <sheetViews>
    <sheetView tabSelected="1" view="pageLayout" topLeftCell="A31" zoomScale="110" zoomScaleNormal="100" zoomScalePageLayoutView="110" workbookViewId="0">
      <selection activeCell="A55" sqref="A55:C55"/>
    </sheetView>
  </sheetViews>
  <sheetFormatPr baseColWidth="10" defaultColWidth="11.42578125" defaultRowHeight="14.25" x14ac:dyDescent="0.2"/>
  <cols>
    <col min="1" max="1" width="52.85546875" style="1" customWidth="1"/>
    <col min="2" max="2" width="26.140625" style="1" customWidth="1"/>
    <col min="3" max="3" width="5" style="1" customWidth="1"/>
    <col min="4" max="16384" width="11.42578125" style="1"/>
  </cols>
  <sheetData>
    <row r="1" spans="1:3" ht="23.25" x14ac:dyDescent="0.35">
      <c r="A1" s="2" t="s">
        <v>124</v>
      </c>
    </row>
    <row r="2" spans="1:3" x14ac:dyDescent="0.2">
      <c r="C2" s="63" t="s">
        <v>21</v>
      </c>
    </row>
    <row r="3" spans="1:3" s="14" customFormat="1" ht="35.25" customHeight="1" x14ac:dyDescent="0.25">
      <c r="A3" s="11" t="s">
        <v>95</v>
      </c>
      <c r="B3" s="12" t="s">
        <v>72</v>
      </c>
      <c r="C3" s="13" t="s">
        <v>6</v>
      </c>
    </row>
    <row r="4" spans="1:3" s="14" customFormat="1" ht="18" customHeight="1" x14ac:dyDescent="0.25">
      <c r="A4" s="15" t="s">
        <v>126</v>
      </c>
      <c r="B4" s="15" t="s">
        <v>67</v>
      </c>
      <c r="C4" s="35"/>
    </row>
    <row r="5" spans="1:3" s="14" customFormat="1" ht="18" customHeight="1" x14ac:dyDescent="0.25">
      <c r="A5" s="15" t="s">
        <v>89</v>
      </c>
      <c r="B5" s="15" t="s">
        <v>68</v>
      </c>
      <c r="C5" s="35"/>
    </row>
    <row r="6" spans="1:3" s="14" customFormat="1" ht="17.25" customHeight="1" x14ac:dyDescent="0.25">
      <c r="A6" s="16" t="s">
        <v>125</v>
      </c>
      <c r="B6" s="15" t="s">
        <v>68</v>
      </c>
      <c r="C6" s="35"/>
    </row>
    <row r="7" spans="1:3" s="14" customFormat="1" ht="28.5" customHeight="1" x14ac:dyDescent="0.25">
      <c r="A7" s="16" t="s">
        <v>127</v>
      </c>
      <c r="B7" s="15" t="s">
        <v>67</v>
      </c>
      <c r="C7" s="35"/>
    </row>
    <row r="8" spans="1:3" s="14" customFormat="1" ht="18" customHeight="1" x14ac:dyDescent="0.25">
      <c r="A8" s="55" t="s">
        <v>139</v>
      </c>
      <c r="B8" s="55" t="s">
        <v>67</v>
      </c>
      <c r="C8" s="35"/>
    </row>
    <row r="9" spans="1:3" s="14" customFormat="1" ht="18" customHeight="1" x14ac:dyDescent="0.25">
      <c r="A9" s="55" t="s">
        <v>139</v>
      </c>
      <c r="B9" s="64" t="s">
        <v>71</v>
      </c>
      <c r="C9" s="35"/>
    </row>
    <row r="10" spans="1:3" s="14" customFormat="1" ht="18" customHeight="1" x14ac:dyDescent="0.25">
      <c r="A10" s="15" t="s">
        <v>128</v>
      </c>
      <c r="B10" s="15" t="s">
        <v>69</v>
      </c>
      <c r="C10" s="35"/>
    </row>
    <row r="11" spans="1:3" s="14" customFormat="1" ht="28.5" customHeight="1" x14ac:dyDescent="0.25">
      <c r="A11" s="16" t="s">
        <v>130</v>
      </c>
      <c r="B11" s="15" t="s">
        <v>68</v>
      </c>
      <c r="C11" s="35"/>
    </row>
    <row r="12" spans="1:3" s="14" customFormat="1" ht="28.5" customHeight="1" x14ac:dyDescent="0.25">
      <c r="A12" s="16" t="s">
        <v>129</v>
      </c>
      <c r="B12" s="15" t="s">
        <v>67</v>
      </c>
      <c r="C12" s="35"/>
    </row>
    <row r="13" spans="1:3" s="14" customFormat="1" ht="17.25" customHeight="1" x14ac:dyDescent="0.25">
      <c r="A13" s="16" t="s">
        <v>96</v>
      </c>
      <c r="B13" s="15" t="s">
        <v>67</v>
      </c>
      <c r="C13" s="35"/>
    </row>
    <row r="14" spans="1:3" s="14" customFormat="1" ht="28.5" customHeight="1" x14ac:dyDescent="0.25">
      <c r="A14" s="15" t="s">
        <v>97</v>
      </c>
      <c r="B14" s="66" t="s">
        <v>141</v>
      </c>
      <c r="C14" s="35"/>
    </row>
    <row r="15" spans="1:3" s="14" customFormat="1" ht="18" customHeight="1" x14ac:dyDescent="0.25">
      <c r="A15" s="15" t="s">
        <v>98</v>
      </c>
      <c r="B15" s="15" t="s">
        <v>67</v>
      </c>
      <c r="C15" s="35"/>
    </row>
    <row r="16" spans="1:3" s="14" customFormat="1" ht="18" customHeight="1" x14ac:dyDescent="0.25">
      <c r="A16" s="15" t="s">
        <v>131</v>
      </c>
      <c r="B16" s="15" t="s">
        <v>69</v>
      </c>
      <c r="C16" s="35"/>
    </row>
    <row r="17" spans="1:3" s="14" customFormat="1" ht="28.5" customHeight="1" x14ac:dyDescent="0.25">
      <c r="A17" s="16" t="s">
        <v>132</v>
      </c>
      <c r="B17" s="66" t="s">
        <v>140</v>
      </c>
      <c r="C17" s="35"/>
    </row>
    <row r="18" spans="1:3" s="14" customFormat="1" ht="25.5" x14ac:dyDescent="0.25">
      <c r="A18" s="15" t="s">
        <v>99</v>
      </c>
      <c r="B18" s="66" t="s">
        <v>142</v>
      </c>
      <c r="C18" s="35"/>
    </row>
    <row r="19" spans="1:3" s="14" customFormat="1" ht="25.5" x14ac:dyDescent="0.25">
      <c r="A19" s="15" t="s">
        <v>100</v>
      </c>
      <c r="B19" s="66" t="s">
        <v>142</v>
      </c>
      <c r="C19" s="35"/>
    </row>
    <row r="20" spans="1:3" s="14" customFormat="1" ht="18" customHeight="1" x14ac:dyDescent="0.25">
      <c r="A20" s="16" t="s">
        <v>101</v>
      </c>
      <c r="B20" s="15" t="s">
        <v>69</v>
      </c>
      <c r="C20" s="35"/>
    </row>
    <row r="21" spans="1:3" s="14" customFormat="1" ht="18" customHeight="1" x14ac:dyDescent="0.25">
      <c r="A21" s="15" t="s">
        <v>102</v>
      </c>
      <c r="B21" s="64" t="s">
        <v>134</v>
      </c>
      <c r="C21" s="35"/>
    </row>
    <row r="22" spans="1:3" s="14" customFormat="1" ht="18" customHeight="1" x14ac:dyDescent="0.25">
      <c r="A22" s="16" t="s">
        <v>103</v>
      </c>
      <c r="B22" s="64" t="s">
        <v>135</v>
      </c>
      <c r="C22" s="35"/>
    </row>
    <row r="23" spans="1:3" s="14" customFormat="1" ht="38.25" x14ac:dyDescent="0.25">
      <c r="A23" s="16" t="s">
        <v>104</v>
      </c>
      <c r="B23" s="66" t="s">
        <v>136</v>
      </c>
      <c r="C23" s="35"/>
    </row>
    <row r="24" spans="1:3" s="14" customFormat="1" ht="18" customHeight="1" x14ac:dyDescent="0.25">
      <c r="A24" s="15" t="s">
        <v>105</v>
      </c>
      <c r="B24" s="65" t="s">
        <v>71</v>
      </c>
      <c r="C24" s="35"/>
    </row>
    <row r="25" spans="1:3" s="14" customFormat="1" ht="18" customHeight="1" x14ac:dyDescent="0.25">
      <c r="A25" s="15" t="s">
        <v>106</v>
      </c>
      <c r="B25" s="65" t="s">
        <v>71</v>
      </c>
      <c r="C25" s="35"/>
    </row>
    <row r="26" spans="1:3" s="14" customFormat="1" ht="18" customHeight="1" x14ac:dyDescent="0.25">
      <c r="A26" s="15" t="s">
        <v>107</v>
      </c>
      <c r="B26" s="65" t="s">
        <v>71</v>
      </c>
      <c r="C26" s="35"/>
    </row>
    <row r="27" spans="1:3" s="14" customFormat="1" ht="18" customHeight="1" x14ac:dyDescent="0.25">
      <c r="A27" s="15" t="s">
        <v>109</v>
      </c>
      <c r="B27" s="15" t="s">
        <v>67</v>
      </c>
      <c r="C27" s="35"/>
    </row>
    <row r="28" spans="1:3" s="14" customFormat="1" ht="18" customHeight="1" x14ac:dyDescent="0.25">
      <c r="A28" s="15" t="s">
        <v>108</v>
      </c>
      <c r="B28" s="65" t="s">
        <v>71</v>
      </c>
      <c r="C28" s="35"/>
    </row>
    <row r="29" spans="1:3" s="14" customFormat="1" ht="18" customHeight="1" x14ac:dyDescent="0.25">
      <c r="A29" s="55" t="s">
        <v>117</v>
      </c>
      <c r="B29" s="65" t="s">
        <v>70</v>
      </c>
      <c r="C29" s="35"/>
    </row>
    <row r="30" spans="1:3" s="14" customFormat="1" ht="18" customHeight="1" x14ac:dyDescent="0.25">
      <c r="A30" s="15" t="s">
        <v>110</v>
      </c>
      <c r="B30" s="15" t="s">
        <v>69</v>
      </c>
      <c r="C30" s="35"/>
    </row>
    <row r="31" spans="1:3" s="14" customFormat="1" ht="18" customHeight="1" x14ac:dyDescent="0.25">
      <c r="A31" s="15" t="s">
        <v>111</v>
      </c>
      <c r="B31" s="15" t="s">
        <v>69</v>
      </c>
      <c r="C31" s="35"/>
    </row>
    <row r="32" spans="1:3" s="14" customFormat="1" ht="18" customHeight="1" x14ac:dyDescent="0.25">
      <c r="A32" s="15" t="s">
        <v>112</v>
      </c>
      <c r="B32" s="15" t="s">
        <v>69</v>
      </c>
      <c r="C32" s="35"/>
    </row>
    <row r="33" spans="1:3" s="14" customFormat="1" ht="18" customHeight="1" x14ac:dyDescent="0.25">
      <c r="A33" s="15" t="s">
        <v>113</v>
      </c>
      <c r="B33" s="15" t="s">
        <v>69</v>
      </c>
      <c r="C33" s="35"/>
    </row>
    <row r="34" spans="1:3" s="14" customFormat="1" ht="18" customHeight="1" x14ac:dyDescent="0.25">
      <c r="A34" s="15" t="s">
        <v>114</v>
      </c>
      <c r="B34" s="15" t="s">
        <v>69</v>
      </c>
      <c r="C34" s="35"/>
    </row>
    <row r="35" spans="1:3" s="14" customFormat="1" ht="18" customHeight="1" x14ac:dyDescent="0.25">
      <c r="A35" s="15" t="s">
        <v>115</v>
      </c>
      <c r="B35" s="15" t="s">
        <v>69</v>
      </c>
      <c r="C35" s="35"/>
    </row>
    <row r="36" spans="1:3" s="14" customFormat="1" ht="18" customHeight="1" x14ac:dyDescent="0.25">
      <c r="A36" s="16" t="s">
        <v>94</v>
      </c>
      <c r="B36" s="15" t="s">
        <v>69</v>
      </c>
      <c r="C36" s="35"/>
    </row>
    <row r="37" spans="1:3" s="14" customFormat="1" ht="18" customHeight="1" x14ac:dyDescent="0.25">
      <c r="A37" s="16" t="s">
        <v>93</v>
      </c>
      <c r="B37" s="64" t="s">
        <v>134</v>
      </c>
      <c r="C37" s="35"/>
    </row>
    <row r="38" spans="1:3" s="14" customFormat="1" ht="18" customHeight="1" x14ac:dyDescent="0.25">
      <c r="A38" s="15" t="s">
        <v>92</v>
      </c>
      <c r="B38" s="15" t="s">
        <v>71</v>
      </c>
      <c r="C38" s="35"/>
    </row>
    <row r="39" spans="1:3" s="14" customFormat="1" ht="18" customHeight="1" x14ac:dyDescent="0.25">
      <c r="A39" s="15" t="s">
        <v>91</v>
      </c>
      <c r="B39" s="64" t="s">
        <v>134</v>
      </c>
      <c r="C39" s="35"/>
    </row>
    <row r="40" spans="1:3" s="14" customFormat="1" ht="18" customHeight="1" x14ac:dyDescent="0.25">
      <c r="A40" s="6" t="s">
        <v>90</v>
      </c>
      <c r="B40" s="17"/>
      <c r="C40" s="108"/>
    </row>
    <row r="41" spans="1:3" ht="25.5" x14ac:dyDescent="0.2">
      <c r="A41" s="7"/>
      <c r="B41" s="8" t="s">
        <v>88</v>
      </c>
      <c r="C41" s="109"/>
    </row>
    <row r="42" spans="1:3" x14ac:dyDescent="0.2">
      <c r="A42" s="7"/>
      <c r="B42" s="7"/>
      <c r="C42" s="109"/>
    </row>
    <row r="43" spans="1:3" x14ac:dyDescent="0.2">
      <c r="A43" s="7"/>
      <c r="B43" s="7"/>
      <c r="C43" s="109"/>
    </row>
    <row r="44" spans="1:3" x14ac:dyDescent="0.2">
      <c r="A44" s="7"/>
      <c r="B44" s="9" t="s">
        <v>73</v>
      </c>
      <c r="C44" s="109"/>
    </row>
    <row r="45" spans="1:3" x14ac:dyDescent="0.2">
      <c r="A45" s="7"/>
      <c r="B45" s="7"/>
      <c r="C45" s="109"/>
    </row>
    <row r="46" spans="1:3" x14ac:dyDescent="0.2">
      <c r="A46" s="10"/>
      <c r="B46" s="10"/>
      <c r="C46" s="110"/>
    </row>
    <row r="47" spans="1:3" x14ac:dyDescent="0.2">
      <c r="A47" s="4"/>
      <c r="B47" s="4"/>
      <c r="C47" s="4"/>
    </row>
    <row r="48" spans="1:3" x14ac:dyDescent="0.2">
      <c r="A48" s="121" t="s">
        <v>74</v>
      </c>
      <c r="B48" s="122"/>
      <c r="C48" s="123"/>
    </row>
    <row r="49" spans="1:3" x14ac:dyDescent="0.2">
      <c r="A49" s="118"/>
      <c r="B49" s="119"/>
      <c r="C49" s="120"/>
    </row>
    <row r="50" spans="1:3" x14ac:dyDescent="0.2">
      <c r="A50" s="118"/>
      <c r="B50" s="119"/>
      <c r="C50" s="120"/>
    </row>
    <row r="51" spans="1:3" x14ac:dyDescent="0.2">
      <c r="A51" s="118"/>
      <c r="B51" s="119"/>
      <c r="C51" s="120"/>
    </row>
    <row r="52" spans="1:3" x14ac:dyDescent="0.2">
      <c r="A52" s="118"/>
      <c r="B52" s="119"/>
      <c r="C52" s="120"/>
    </row>
    <row r="53" spans="1:3" x14ac:dyDescent="0.2">
      <c r="A53" s="118"/>
      <c r="B53" s="119"/>
      <c r="C53" s="120"/>
    </row>
    <row r="54" spans="1:3" ht="54" customHeight="1" x14ac:dyDescent="0.2">
      <c r="A54" s="102" t="s">
        <v>133</v>
      </c>
      <c r="B54" s="103"/>
      <c r="C54" s="104"/>
    </row>
    <row r="55" spans="1:3" ht="54" customHeight="1" x14ac:dyDescent="0.2">
      <c r="A55" s="111" t="s">
        <v>138</v>
      </c>
      <c r="B55" s="112"/>
      <c r="C55" s="113"/>
    </row>
    <row r="56" spans="1:3" x14ac:dyDescent="0.2">
      <c r="A56" s="4"/>
      <c r="B56" s="4"/>
      <c r="C56" s="4"/>
    </row>
    <row r="57" spans="1:3" ht="54" customHeight="1" x14ac:dyDescent="0.2">
      <c r="A57" s="105" t="s">
        <v>137</v>
      </c>
      <c r="B57" s="106"/>
      <c r="C57" s="107"/>
    </row>
    <row r="58" spans="1:3" x14ac:dyDescent="0.2">
      <c r="A58" s="4"/>
      <c r="B58" s="4"/>
      <c r="C58" s="4"/>
    </row>
    <row r="59" spans="1:3" x14ac:dyDescent="0.2">
      <c r="A59" s="4"/>
      <c r="B59" s="4"/>
      <c r="C59" s="4"/>
    </row>
    <row r="60" spans="1:3" x14ac:dyDescent="0.2">
      <c r="A60" s="4"/>
      <c r="B60" s="4"/>
      <c r="C60" s="4"/>
    </row>
    <row r="61" spans="1:3" x14ac:dyDescent="0.2">
      <c r="A61" s="4"/>
      <c r="B61" s="4"/>
      <c r="C61" s="4"/>
    </row>
    <row r="62" spans="1:3" x14ac:dyDescent="0.2">
      <c r="A62" s="4"/>
      <c r="B62" s="4"/>
      <c r="C62" s="4"/>
    </row>
    <row r="63" spans="1:3" x14ac:dyDescent="0.2">
      <c r="A63" s="4"/>
      <c r="B63" s="4"/>
      <c r="C63" s="4"/>
    </row>
    <row r="64" spans="1:3" x14ac:dyDescent="0.2">
      <c r="A64" s="4"/>
      <c r="B64" s="4"/>
      <c r="C64" s="4"/>
    </row>
    <row r="65" spans="1:3" x14ac:dyDescent="0.2">
      <c r="A65" s="4"/>
      <c r="B65" s="4"/>
      <c r="C65" s="4"/>
    </row>
    <row r="66" spans="1:3" x14ac:dyDescent="0.2">
      <c r="A66" s="4"/>
      <c r="B66" s="4"/>
      <c r="C66" s="4"/>
    </row>
    <row r="67" spans="1:3" x14ac:dyDescent="0.2">
      <c r="A67" s="4"/>
      <c r="B67" s="4"/>
      <c r="C67" s="4"/>
    </row>
    <row r="68" spans="1:3" x14ac:dyDescent="0.2">
      <c r="A68" s="4"/>
      <c r="B68" s="4"/>
      <c r="C68" s="4"/>
    </row>
    <row r="69" spans="1:3" x14ac:dyDescent="0.2">
      <c r="A69" s="4"/>
      <c r="B69" s="4"/>
      <c r="C69" s="4"/>
    </row>
    <row r="70" spans="1:3" x14ac:dyDescent="0.2">
      <c r="A70" s="4"/>
      <c r="B70" s="4"/>
      <c r="C70" s="4"/>
    </row>
    <row r="71" spans="1:3" x14ac:dyDescent="0.2">
      <c r="A71" s="4"/>
      <c r="B71" s="4"/>
      <c r="C71" s="4"/>
    </row>
    <row r="72" spans="1:3" x14ac:dyDescent="0.2">
      <c r="A72" s="4"/>
      <c r="B72" s="4"/>
      <c r="C72" s="4"/>
    </row>
    <row r="73" spans="1:3" x14ac:dyDescent="0.2">
      <c r="A73" s="4"/>
      <c r="B73" s="4"/>
      <c r="C73" s="4"/>
    </row>
    <row r="74" spans="1:3" x14ac:dyDescent="0.2">
      <c r="A74" s="4"/>
      <c r="B74" s="4"/>
      <c r="C74" s="4"/>
    </row>
    <row r="75" spans="1:3" x14ac:dyDescent="0.2">
      <c r="A75" s="4"/>
      <c r="B75" s="4"/>
      <c r="C75" s="4"/>
    </row>
    <row r="76" spans="1:3" x14ac:dyDescent="0.2">
      <c r="A76" s="4"/>
      <c r="B76" s="4"/>
      <c r="C76" s="4"/>
    </row>
    <row r="77" spans="1:3" x14ac:dyDescent="0.2">
      <c r="A77" s="4"/>
      <c r="B77" s="4"/>
      <c r="C77" s="4"/>
    </row>
    <row r="78" spans="1:3" x14ac:dyDescent="0.2">
      <c r="A78" s="4"/>
      <c r="B78" s="4"/>
      <c r="C78" s="4"/>
    </row>
    <row r="79" spans="1:3" x14ac:dyDescent="0.2">
      <c r="A79" s="4"/>
      <c r="B79" s="4"/>
      <c r="C79" s="4"/>
    </row>
    <row r="80" spans="1:3" x14ac:dyDescent="0.2">
      <c r="A80" s="4"/>
      <c r="B80" s="4"/>
      <c r="C80" s="4"/>
    </row>
    <row r="81" spans="1:3" x14ac:dyDescent="0.2">
      <c r="A81" s="4"/>
      <c r="B81" s="4"/>
      <c r="C81" s="4"/>
    </row>
    <row r="82" spans="1:3" x14ac:dyDescent="0.2">
      <c r="A82" s="4"/>
      <c r="B82" s="4"/>
      <c r="C82" s="4"/>
    </row>
    <row r="83" spans="1:3" x14ac:dyDescent="0.2">
      <c r="A83" s="4"/>
      <c r="B83" s="4"/>
      <c r="C83" s="4"/>
    </row>
    <row r="84" spans="1:3" x14ac:dyDescent="0.2">
      <c r="A84" s="4"/>
      <c r="B84" s="4"/>
      <c r="C84" s="4"/>
    </row>
    <row r="85" spans="1:3" x14ac:dyDescent="0.2">
      <c r="A85" s="4"/>
      <c r="B85" s="4"/>
      <c r="C85" s="4"/>
    </row>
    <row r="86" spans="1:3" x14ac:dyDescent="0.2">
      <c r="A86" s="4"/>
      <c r="B86" s="4"/>
      <c r="C86" s="4"/>
    </row>
    <row r="87" spans="1:3" x14ac:dyDescent="0.2">
      <c r="A87" s="4"/>
      <c r="B87" s="4"/>
      <c r="C87" s="4"/>
    </row>
    <row r="88" spans="1:3" x14ac:dyDescent="0.2">
      <c r="A88" s="4"/>
      <c r="B88" s="4"/>
      <c r="C88" s="4"/>
    </row>
    <row r="89" spans="1:3" x14ac:dyDescent="0.2">
      <c r="A89" s="4"/>
      <c r="B89" s="4"/>
      <c r="C89" s="4"/>
    </row>
    <row r="90" spans="1:3" x14ac:dyDescent="0.2">
      <c r="A90" s="4"/>
      <c r="B90" s="4"/>
      <c r="C90" s="4"/>
    </row>
    <row r="91" spans="1:3" x14ac:dyDescent="0.2">
      <c r="A91" s="4"/>
      <c r="B91" s="4"/>
      <c r="C91" s="4"/>
    </row>
    <row r="92" spans="1:3" x14ac:dyDescent="0.2">
      <c r="A92" s="4"/>
      <c r="B92" s="4"/>
      <c r="C92" s="4"/>
    </row>
    <row r="93" spans="1:3" x14ac:dyDescent="0.2">
      <c r="A93" s="4"/>
      <c r="B93" s="4"/>
      <c r="C93" s="4"/>
    </row>
    <row r="94" spans="1:3" x14ac:dyDescent="0.2">
      <c r="A94" s="4"/>
      <c r="B94" s="4"/>
      <c r="C94" s="4"/>
    </row>
    <row r="95" spans="1:3" x14ac:dyDescent="0.2">
      <c r="A95" s="4"/>
      <c r="B95" s="4"/>
      <c r="C95" s="4"/>
    </row>
    <row r="96" spans="1:3" x14ac:dyDescent="0.2">
      <c r="A96" s="4"/>
      <c r="B96" s="4"/>
      <c r="C96" s="4"/>
    </row>
    <row r="97" spans="1:3" x14ac:dyDescent="0.2">
      <c r="A97" s="4"/>
      <c r="B97" s="4"/>
      <c r="C97" s="4"/>
    </row>
    <row r="98" spans="1:3" x14ac:dyDescent="0.2">
      <c r="A98" s="4"/>
      <c r="B98" s="4"/>
      <c r="C98" s="4"/>
    </row>
    <row r="99" spans="1:3" x14ac:dyDescent="0.2">
      <c r="A99" s="4"/>
      <c r="B99" s="4"/>
      <c r="C99" s="4"/>
    </row>
    <row r="100" spans="1:3" x14ac:dyDescent="0.2">
      <c r="A100" s="4"/>
      <c r="B100" s="4"/>
      <c r="C100" s="4"/>
    </row>
    <row r="101" spans="1:3" x14ac:dyDescent="0.2">
      <c r="A101" s="4"/>
      <c r="B101" s="4"/>
      <c r="C101" s="4"/>
    </row>
    <row r="102" spans="1:3" x14ac:dyDescent="0.2">
      <c r="A102" s="4"/>
      <c r="B102" s="4"/>
      <c r="C102" s="4"/>
    </row>
    <row r="103" spans="1:3" x14ac:dyDescent="0.2">
      <c r="A103" s="4"/>
      <c r="B103" s="4"/>
      <c r="C103" s="4"/>
    </row>
    <row r="104" spans="1:3" x14ac:dyDescent="0.2">
      <c r="A104" s="4"/>
      <c r="B104" s="4"/>
      <c r="C104" s="4"/>
    </row>
    <row r="105" spans="1:3" x14ac:dyDescent="0.2">
      <c r="A105" s="4"/>
      <c r="B105" s="4"/>
      <c r="C105" s="4"/>
    </row>
    <row r="106" spans="1:3" x14ac:dyDescent="0.2">
      <c r="A106" s="4"/>
      <c r="B106" s="4"/>
      <c r="C106" s="4"/>
    </row>
    <row r="107" spans="1:3" x14ac:dyDescent="0.2">
      <c r="A107" s="4"/>
      <c r="B107" s="4"/>
      <c r="C107" s="4"/>
    </row>
    <row r="108" spans="1:3" x14ac:dyDescent="0.2">
      <c r="A108" s="4"/>
      <c r="B108" s="4"/>
      <c r="C108" s="4"/>
    </row>
    <row r="109" spans="1:3" x14ac:dyDescent="0.2">
      <c r="A109" s="4"/>
      <c r="B109" s="4"/>
      <c r="C109" s="4"/>
    </row>
    <row r="110" spans="1:3" x14ac:dyDescent="0.2">
      <c r="A110" s="4"/>
      <c r="B110" s="4"/>
      <c r="C110" s="4"/>
    </row>
    <row r="111" spans="1:3" x14ac:dyDescent="0.2">
      <c r="A111" s="4"/>
      <c r="B111" s="4"/>
      <c r="C111" s="4"/>
    </row>
    <row r="112" spans="1:3" x14ac:dyDescent="0.2">
      <c r="A112" s="4"/>
      <c r="B112" s="4"/>
      <c r="C112" s="4"/>
    </row>
    <row r="113" spans="1:3" x14ac:dyDescent="0.2">
      <c r="A113" s="4"/>
      <c r="B113" s="4"/>
      <c r="C113" s="4"/>
    </row>
    <row r="114" spans="1:3" x14ac:dyDescent="0.2">
      <c r="A114" s="4"/>
      <c r="B114" s="4"/>
      <c r="C114" s="4"/>
    </row>
    <row r="115" spans="1:3" x14ac:dyDescent="0.2">
      <c r="A115" s="4"/>
      <c r="B115" s="4"/>
      <c r="C115" s="4"/>
    </row>
    <row r="116" spans="1:3" x14ac:dyDescent="0.2">
      <c r="A116" s="4"/>
      <c r="B116" s="4"/>
      <c r="C116" s="4"/>
    </row>
    <row r="117" spans="1:3" x14ac:dyDescent="0.2">
      <c r="A117" s="4"/>
      <c r="B117" s="4"/>
      <c r="C117" s="4"/>
    </row>
    <row r="118" spans="1:3" x14ac:dyDescent="0.2">
      <c r="A118" s="4"/>
      <c r="B118" s="4"/>
      <c r="C118" s="4"/>
    </row>
    <row r="119" spans="1:3" x14ac:dyDescent="0.2">
      <c r="A119" s="4"/>
      <c r="B119" s="4"/>
      <c r="C119" s="4"/>
    </row>
    <row r="120" spans="1:3" x14ac:dyDescent="0.2">
      <c r="A120" s="4"/>
      <c r="B120" s="4"/>
      <c r="C120" s="4"/>
    </row>
    <row r="121" spans="1:3" x14ac:dyDescent="0.2">
      <c r="A121" s="4"/>
      <c r="B121" s="4"/>
      <c r="C121" s="4"/>
    </row>
    <row r="122" spans="1:3" x14ac:dyDescent="0.2">
      <c r="A122" s="4"/>
      <c r="B122" s="4"/>
      <c r="C122" s="4"/>
    </row>
    <row r="123" spans="1:3" x14ac:dyDescent="0.2">
      <c r="A123" s="4"/>
      <c r="B123" s="4"/>
      <c r="C123" s="4"/>
    </row>
    <row r="124" spans="1:3" x14ac:dyDescent="0.2">
      <c r="B124" s="4"/>
      <c r="C124" s="4"/>
    </row>
    <row r="125" spans="1:3" x14ac:dyDescent="0.2">
      <c r="B125" s="4"/>
      <c r="C125" s="4"/>
    </row>
  </sheetData>
  <sheetProtection algorithmName="SHA-512" hashValue="93B5QmOUL2cf1QgzbpXZzSBuK+La//zMsIeDbCUVTIkpCibvg7W7wKs+NaXOBuiTeSnXk2HjbUzAP/TeRmFF5g==" saltValue="5TsBRYWbsOKX4BmzazbMTQ==" spinCount="100000" sheet="1" objects="1" scenarios="1"/>
  <mergeCells count="10">
    <mergeCell ref="A54:C54"/>
    <mergeCell ref="A57:C57"/>
    <mergeCell ref="C40:C46"/>
    <mergeCell ref="A49:C49"/>
    <mergeCell ref="A50:C50"/>
    <mergeCell ref="A55:C55"/>
    <mergeCell ref="A51:C51"/>
    <mergeCell ref="A52:C52"/>
    <mergeCell ref="A53:C53"/>
    <mergeCell ref="A48:C48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EZ 2020.1
</oddHeader>
    <oddFooter>&amp;R Seite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38"/>
  <sheetViews>
    <sheetView view="pageLayout" topLeftCell="A4" zoomScale="85" zoomScaleNormal="100" zoomScalePageLayoutView="85" workbookViewId="0">
      <selection activeCell="B7" sqref="B7"/>
    </sheetView>
  </sheetViews>
  <sheetFormatPr baseColWidth="10" defaultColWidth="11.42578125" defaultRowHeight="14.25" x14ac:dyDescent="0.2"/>
  <cols>
    <col min="1" max="1" width="1" style="43" customWidth="1"/>
    <col min="2" max="5" width="21.140625" style="43" customWidth="1"/>
    <col min="6" max="16384" width="11.42578125" style="43"/>
  </cols>
  <sheetData>
    <row r="1" spans="1:5" x14ac:dyDescent="0.2">
      <c r="B1" s="43" t="s">
        <v>123</v>
      </c>
    </row>
    <row r="3" spans="1:5" ht="27.75" x14ac:dyDescent="0.35">
      <c r="A3" s="61" t="s">
        <v>118</v>
      </c>
      <c r="B3" s="44"/>
      <c r="C3" s="44"/>
      <c r="D3" s="44"/>
      <c r="E3" s="63" t="s">
        <v>21</v>
      </c>
    </row>
    <row r="4" spans="1:5" ht="9" customHeight="1" thickBot="1" x14ac:dyDescent="0.25">
      <c r="A4" s="44"/>
      <c r="B4" s="44"/>
      <c r="C4" s="44"/>
      <c r="D4" s="44"/>
    </row>
    <row r="5" spans="1:5" x14ac:dyDescent="0.2">
      <c r="A5" s="44"/>
      <c r="B5" s="114" t="s">
        <v>62</v>
      </c>
      <c r="C5" s="115"/>
      <c r="D5" s="116" t="s">
        <v>63</v>
      </c>
      <c r="E5" s="117"/>
    </row>
    <row r="6" spans="1:5" ht="30" customHeight="1" x14ac:dyDescent="0.2">
      <c r="A6" s="44"/>
      <c r="B6" s="45" t="s">
        <v>66</v>
      </c>
      <c r="C6" s="59" t="s">
        <v>64</v>
      </c>
      <c r="D6" s="45" t="s">
        <v>66</v>
      </c>
      <c r="E6" s="46" t="s">
        <v>65</v>
      </c>
    </row>
    <row r="7" spans="1:5" x14ac:dyDescent="0.2">
      <c r="A7" s="44"/>
      <c r="B7" s="39"/>
      <c r="C7" s="58"/>
      <c r="D7" s="39"/>
      <c r="E7" s="40"/>
    </row>
    <row r="8" spans="1:5" x14ac:dyDescent="0.2">
      <c r="A8" s="44"/>
      <c r="B8" s="39"/>
      <c r="C8" s="58"/>
      <c r="D8" s="39"/>
      <c r="E8" s="40"/>
    </row>
    <row r="9" spans="1:5" x14ac:dyDescent="0.2">
      <c r="A9" s="44"/>
      <c r="B9" s="39"/>
      <c r="C9" s="58"/>
      <c r="D9" s="39"/>
      <c r="E9" s="40"/>
    </row>
    <row r="10" spans="1:5" x14ac:dyDescent="0.2">
      <c r="A10" s="44"/>
      <c r="B10" s="39"/>
      <c r="C10" s="58"/>
      <c r="D10" s="39"/>
      <c r="E10" s="40"/>
    </row>
    <row r="11" spans="1:5" x14ac:dyDescent="0.2">
      <c r="A11" s="44"/>
      <c r="B11" s="39"/>
      <c r="C11" s="58"/>
      <c r="D11" s="39"/>
      <c r="E11" s="40"/>
    </row>
    <row r="12" spans="1:5" x14ac:dyDescent="0.2">
      <c r="A12" s="44"/>
      <c r="B12" s="39"/>
      <c r="C12" s="58"/>
      <c r="D12" s="39"/>
      <c r="E12" s="40"/>
    </row>
    <row r="13" spans="1:5" x14ac:dyDescent="0.2">
      <c r="A13" s="44"/>
      <c r="B13" s="39"/>
      <c r="C13" s="58"/>
      <c r="D13" s="39"/>
      <c r="E13" s="40"/>
    </row>
    <row r="14" spans="1:5" x14ac:dyDescent="0.2">
      <c r="A14" s="44"/>
      <c r="B14" s="39"/>
      <c r="C14" s="58"/>
      <c r="D14" s="39"/>
      <c r="E14" s="40"/>
    </row>
    <row r="15" spans="1:5" x14ac:dyDescent="0.2">
      <c r="A15" s="44"/>
      <c r="B15" s="39"/>
      <c r="C15" s="58"/>
      <c r="D15" s="39"/>
      <c r="E15" s="40"/>
    </row>
    <row r="16" spans="1:5" ht="15" thickBot="1" x14ac:dyDescent="0.25">
      <c r="A16" s="44"/>
      <c r="B16" s="41"/>
      <c r="C16" s="56"/>
      <c r="D16" s="41"/>
      <c r="E16" s="42"/>
    </row>
    <row r="17" spans="2:5" ht="19.5" customHeight="1" thickBot="1" x14ac:dyDescent="0.3">
      <c r="B17" s="62" t="s">
        <v>122</v>
      </c>
      <c r="C17" s="57" t="str">
        <f>IF(B7=0," ",(RSQ(B7:B16,C7:C16)))</f>
        <v xml:space="preserve"> </v>
      </c>
      <c r="D17" s="60"/>
      <c r="E17" s="47" t="str">
        <f>IF(D7=0," ",(RSQ(D7:D16,E7:E16)))</f>
        <v xml:space="preserve"> </v>
      </c>
    </row>
    <row r="18" spans="2:5" x14ac:dyDescent="0.2">
      <c r="B18" s="44"/>
      <c r="C18" s="44"/>
      <c r="D18" s="44"/>
    </row>
    <row r="36" spans="2:5" x14ac:dyDescent="0.2">
      <c r="B36" s="52"/>
      <c r="C36" s="52"/>
      <c r="D36" s="52"/>
      <c r="E36" s="52"/>
    </row>
    <row r="38" spans="2:5" x14ac:dyDescent="0.2">
      <c r="B38" s="52"/>
    </row>
  </sheetData>
  <sheetProtection algorithmName="SHA-512" hashValue="FfCKKxdgBdMXV4t5xBtKryXhUaFahwJxISVizNNX/+S914qeNCBSGZnS4+ZMUr2+oMnzM+PqFRdp+J6i1aEt2A==" saltValue="c3xzCG2G6DlMRWhYP+LoYA==" spinCount="100000" sheet="1" objects="1" scenarios="1"/>
  <mergeCells count="2">
    <mergeCell ref="B5:C5"/>
    <mergeCell ref="D5:E5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EZ 2020.1
</oddHeader>
    <oddFooter>&amp;R Seite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Verifica</vt:lpstr>
      <vt:lpstr>Preparazione</vt:lpstr>
      <vt:lpstr>Ausiliare</vt:lpstr>
      <vt:lpstr>Bauart2</vt:lpstr>
      <vt:lpstr>Ausiliare!Druckbereich</vt:lpstr>
      <vt:lpstr>Verifica!Druckbereich</vt:lpstr>
      <vt:lpstr>Energiestandard2</vt:lpstr>
    </vt:vector>
  </TitlesOfParts>
  <Company>Hochschule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Notter Gregor HSLU T&amp;A</dc:creator>
  <cp:lastModifiedBy>Notter Gregor HSLU T&amp;A</cp:lastModifiedBy>
  <cp:lastPrinted>2018-04-16T08:37:58Z</cp:lastPrinted>
  <dcterms:created xsi:type="dcterms:W3CDTF">2016-11-18T13:49:01Z</dcterms:created>
  <dcterms:modified xsi:type="dcterms:W3CDTF">2022-02-15T09:48:44Z</dcterms:modified>
</cp:coreProperties>
</file>