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mc:AlternateContent xmlns:mc="http://schemas.openxmlformats.org/markup-compatibility/2006">
    <mc:Choice Requires="x15">
      <x15ac:absPath xmlns:x15ac="http://schemas.microsoft.com/office/spreadsheetml/2010/11/ac" url="C:\Users\Basil Monkewitz\Nextcloud\ecobau\05_Instrumente\04_Minergie-ECO\03_Hilfsmittel\02_Loesemittelrechner_Kunstharzbelaege\"/>
    </mc:Choice>
  </mc:AlternateContent>
  <xr:revisionPtr revIDLastSave="0" documentId="13_ncr:1_{FDD266C0-CEFF-4C28-B5B2-F531F6116DDA}" xr6:coauthVersionLast="47" xr6:coauthVersionMax="47" xr10:uidLastSave="{00000000-0000-0000-0000-000000000000}"/>
  <workbookProtection workbookAlgorithmName="SHA-512" workbookHashValue="qY7cfZ1h5dJ2qIJs8JTZ/JqSVq4d1Sw8cZA9DGz/CXhNDhNmudm8qRcLfhl4tSNt09A0aA2IOdeXvYZyoBeNJg==" workbookSaltValue="hGu249Eg8I8i+2wAutpEpQ==" workbookSpinCount="100000" lockStructure="1"/>
  <bookViews>
    <workbookView xWindow="1294" yWindow="1509" windowWidth="31620" windowHeight="16877" xr2:uid="{00000000-000D-0000-FFFF-FFFF00000000}"/>
  </bookViews>
  <sheets>
    <sheet name="DE Lösemittelrechner" sheetId="2" r:id="rId1"/>
    <sheet name="FR Calculateur de solvants" sheetId="4" r:id="rId2"/>
    <sheet name="IT Calcolatore di solventi" sheetId="5" r:id="rId3"/>
  </sheets>
  <definedNames>
    <definedName name="_xlnm.Print_Area" localSheetId="0">'DE Lösemittelrechner'!$A$1:$E$46</definedName>
    <definedName name="_xlnm.Print_Area" localSheetId="1">'FR Calculateur de solvants'!$A$1:$E$46</definedName>
    <definedName name="_xlnm.Print_Area" localSheetId="2">'IT Calcolatore di solventi'!$A$1:$E$46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5" l="1"/>
  <c r="D46" i="4" l="1"/>
  <c r="D46" i="2"/>
  <c r="E27" i="5" l="1"/>
  <c r="E34" i="5" s="1"/>
  <c r="E28" i="5"/>
  <c r="E35" i="5"/>
  <c r="E29" i="5"/>
  <c r="E36" i="5" s="1"/>
  <c r="E31" i="5"/>
  <c r="E38" i="5" s="1"/>
  <c r="D46" i="5"/>
  <c r="E42" i="5"/>
  <c r="B38" i="5"/>
  <c r="B37" i="5"/>
  <c r="B36" i="5"/>
  <c r="B35" i="5"/>
  <c r="B34" i="5"/>
  <c r="B31" i="5"/>
  <c r="B30" i="5"/>
  <c r="B29" i="5"/>
  <c r="B28" i="5"/>
  <c r="B27" i="5"/>
  <c r="E42" i="4"/>
  <c r="B38" i="4"/>
  <c r="B37" i="4"/>
  <c r="B36" i="4"/>
  <c r="B35" i="4"/>
  <c r="B34" i="4"/>
  <c r="E31" i="4"/>
  <c r="E38" i="4" s="1"/>
  <c r="B31" i="4"/>
  <c r="B30" i="4"/>
  <c r="E29" i="4"/>
  <c r="E36" i="4" s="1"/>
  <c r="B29" i="4"/>
  <c r="E28" i="4"/>
  <c r="E35" i="4" s="1"/>
  <c r="B28" i="4"/>
  <c r="E27" i="4"/>
  <c r="E34" i="4" s="1"/>
  <c r="B27" i="4"/>
  <c r="B35" i="2"/>
  <c r="B36" i="2"/>
  <c r="B37" i="2"/>
  <c r="B38" i="2"/>
  <c r="B28" i="2"/>
  <c r="B29" i="2"/>
  <c r="B30" i="2"/>
  <c r="B31" i="2"/>
  <c r="E28" i="2"/>
  <c r="E35" i="2" s="1"/>
  <c r="E29" i="2"/>
  <c r="E36" i="2" s="1"/>
  <c r="E27" i="2"/>
  <c r="E34" i="2" s="1"/>
  <c r="E31" i="2"/>
  <c r="E38" i="2" s="1"/>
  <c r="E42" i="2"/>
  <c r="B34" i="2"/>
  <c r="B27" i="2"/>
  <c r="E43" i="5" l="1"/>
  <c r="E43" i="4"/>
  <c r="E46" i="4" s="1"/>
  <c r="E43" i="2"/>
  <c r="E46" i="2" s="1"/>
  <c r="E41" i="5" l="1"/>
  <c r="E41" i="4"/>
  <c r="E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Zulian, Ronny • Intep</author>
  </authors>
  <commentList>
    <comment ref="C14" authorId="0" shapeId="0" xr:uid="{00000000-0006-0000-0100-000001000000}">
      <text>
        <r>
          <rPr>
            <b/>
            <sz val="9"/>
            <color indexed="81"/>
            <rFont val="Arial"/>
            <family val="2"/>
            <scheme val="major"/>
          </rPr>
          <t>Anwendungsbereich</t>
        </r>
        <r>
          <rPr>
            <sz val="9"/>
            <color indexed="81"/>
            <rFont val="Arial"/>
            <family val="2"/>
            <scheme val="major"/>
          </rPr>
          <t xml:space="preserve">
Benutzen Sie die Dropdownliste rechts.</t>
        </r>
      </text>
    </comment>
    <comment ref="A15" authorId="0" shapeId="0" xr:uid="{00000000-0006-0000-0100-000002000000}">
      <text>
        <r>
          <rPr>
            <b/>
            <sz val="9"/>
            <color indexed="81"/>
            <rFont val="Arial"/>
            <family val="2"/>
            <scheme val="major"/>
          </rPr>
          <t>Dicke [mm]</t>
        </r>
        <r>
          <rPr>
            <sz val="9"/>
            <color indexed="81"/>
            <rFont val="Arial"/>
            <family val="2"/>
            <scheme val="major"/>
          </rPr>
          <t xml:space="preserve">
Dieser Lösemittelrechner darf nur für Bodenbeschichtungen mit einer Gesamtschichtdicke von &gt; 0.3 mm angewendet werden.</t>
        </r>
      </text>
    </comment>
    <comment ref="B19" authorId="0" shapeId="0" xr:uid="{00000000-0006-0000-0100-000003000000}">
      <text>
        <r>
          <rPr>
            <b/>
            <sz val="9"/>
            <color indexed="81"/>
            <rFont val="Arial"/>
            <family val="2"/>
            <scheme val="major"/>
          </rPr>
          <t>Produktbezeichnung</t>
        </r>
        <r>
          <rPr>
            <sz val="9"/>
            <color indexed="81"/>
            <rFont val="Arial"/>
            <family val="2"/>
            <scheme val="major"/>
          </rPr>
          <t xml:space="preserve">
Gemäss Sicherheitsdatenblatt.</t>
        </r>
      </text>
    </comment>
    <comment ref="C19" authorId="0" shapeId="0" xr:uid="{00000000-0006-0000-0100-000004000000}">
      <text>
        <r>
          <rPr>
            <b/>
            <sz val="9"/>
            <color indexed="81"/>
            <rFont val="Arial"/>
            <family val="2"/>
            <scheme val="major"/>
          </rPr>
          <t>Mischverhältnis</t>
        </r>
        <r>
          <rPr>
            <sz val="9"/>
            <color indexed="81"/>
            <rFont val="Arial"/>
            <family val="2"/>
            <scheme val="major"/>
          </rPr>
          <t xml:space="preserve">
Geben Sie hier den Anteil der Komp. A ein.</t>
        </r>
      </text>
    </comment>
    <comment ref="D19" authorId="0" shapeId="0" xr:uid="{00000000-0006-0000-0100-000005000000}">
      <text>
        <r>
          <rPr>
            <b/>
            <sz val="9"/>
            <color indexed="81"/>
            <rFont val="Arial"/>
            <family val="2"/>
            <scheme val="major"/>
          </rPr>
          <t>Mischverhältnis</t>
        </r>
        <r>
          <rPr>
            <sz val="9"/>
            <color indexed="81"/>
            <rFont val="Arial"/>
            <family val="2"/>
            <scheme val="major"/>
          </rPr>
          <t xml:space="preserve">
Geben Sie hier den Anteil der Komp. B ein.</t>
        </r>
      </text>
    </comment>
    <comment ref="E19" authorId="0" shapeId="0" xr:uid="{00000000-0006-0000-0100-000006000000}">
      <text>
        <r>
          <rPr>
            <b/>
            <sz val="9"/>
            <color indexed="81"/>
            <rFont val="Arial"/>
            <family val="2"/>
            <scheme val="major"/>
          </rPr>
          <t>Verbrauch [kg/m2]</t>
        </r>
        <r>
          <rPr>
            <sz val="9"/>
            <color indexed="81"/>
            <rFont val="Arial"/>
            <family val="2"/>
            <scheme val="major"/>
          </rPr>
          <t xml:space="preserve">
Geben Sie hier den Verbrauch des fertig gemischten Produkts an.</t>
        </r>
      </text>
    </comment>
    <comment ref="B45" authorId="0" shapeId="0" xr:uid="{00000000-0006-0000-0100-000007000000}">
      <text>
        <r>
          <rPr>
            <b/>
            <sz val="9"/>
            <color indexed="81"/>
            <rFont val="Arial"/>
            <family val="2"/>
            <scheme val="major"/>
          </rPr>
          <t>Vorgabe</t>
        </r>
        <r>
          <rPr>
            <sz val="9"/>
            <color indexed="81"/>
            <rFont val="Arial"/>
            <family val="2"/>
            <scheme val="major"/>
          </rPr>
          <t xml:space="preserve">
Kurze Zusammenfassung der Vorgabe. Für den genauen Wortlaut sehen Sie bitte im Minergie-ECO Vorgabekatalog nach.</t>
        </r>
      </text>
    </comment>
    <comment ref="D45" authorId="0" shapeId="0" xr:uid="{00000000-0006-0000-0100-000008000000}">
      <text>
        <r>
          <rPr>
            <b/>
            <sz val="9"/>
            <color indexed="81"/>
            <rFont val="Arial"/>
            <family val="2"/>
            <scheme val="major"/>
          </rPr>
          <t>Anforderung</t>
        </r>
        <r>
          <rPr>
            <sz val="9"/>
            <color indexed="81"/>
            <rFont val="Arial"/>
            <family val="2"/>
            <scheme val="major"/>
          </rPr>
          <t xml:space="preserve">
Maximal zulässige Lösemittelsumme der verarbeitungsfertigen Einzelkomponenten.</t>
        </r>
      </text>
    </comment>
    <comment ref="E45" authorId="0" shapeId="0" xr:uid="{00000000-0006-0000-0100-000009000000}">
      <text>
        <r>
          <rPr>
            <b/>
            <sz val="9"/>
            <color indexed="81"/>
            <rFont val="Arial"/>
            <family val="2"/>
            <scheme val="major"/>
          </rPr>
          <t>Bewertung</t>
        </r>
        <r>
          <rPr>
            <sz val="9"/>
            <color indexed="81"/>
            <rFont val="Arial"/>
            <family val="2"/>
            <scheme val="major"/>
          </rPr>
          <t xml:space="preserve">
Falls "Erfüllt" kann im Vorgabekatalog die Vorgabe mit "Ja" beantwortet werden, andernfalls mit "Nein".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Zulian, Ronny • Intep</author>
  </authors>
  <commentList>
    <comment ref="C14" authorId="0" shapeId="0" xr:uid="{33195B50-CC5D-48B6-A797-464C7F4E8B83}">
      <text>
        <r>
          <rPr>
            <b/>
            <sz val="9"/>
            <color rgb="FF000000"/>
            <rFont val="Arial"/>
            <family val="2"/>
          </rPr>
          <t>Champ d'application</t>
        </r>
        <r>
          <rPr>
            <sz val="9"/>
            <color rgb="FF000000"/>
            <rFont val="Arial"/>
            <family val="2"/>
          </rPr>
          <t xml:space="preserve">
Veuillez choisir dans le menu déroulant à droite.</t>
        </r>
      </text>
    </comment>
    <comment ref="A15" authorId="0" shapeId="0" xr:uid="{5D403C40-2F57-4879-AF5C-E867AEF75B53}">
      <text>
        <r>
          <rPr>
            <b/>
            <sz val="9"/>
            <color rgb="FF000000"/>
            <rFont val="Arial"/>
            <family val="2"/>
          </rPr>
          <t>Epaisseur [mm]</t>
        </r>
        <r>
          <rPr>
            <sz val="9"/>
            <color rgb="FF000000"/>
            <rFont val="Arial"/>
            <family val="2"/>
          </rPr>
          <t xml:space="preserve">
Ce calculateur de quantité de solvant est uniquement applicable pour les revêtements de sol sans joints d'une épaisseur totale de &gt; 0.3 mm (épaisseur de toutes les couches).</t>
        </r>
      </text>
    </comment>
    <comment ref="B19" authorId="0" shapeId="0" xr:uid="{E1D95FF0-71C1-4949-ABB1-720D38018B97}">
      <text>
        <r>
          <rPr>
            <b/>
            <sz val="9"/>
            <color rgb="FF000000"/>
            <rFont val="Arial"/>
            <family val="2"/>
          </rPr>
          <t>Dénommination du produit</t>
        </r>
        <r>
          <rPr>
            <sz val="9"/>
            <color rgb="FF000000"/>
            <rFont val="Arial"/>
            <family val="2"/>
          </rPr>
          <t xml:space="preserve">
Selon fiche de sécurité.</t>
        </r>
      </text>
    </comment>
    <comment ref="C19" authorId="0" shapeId="0" xr:uid="{9EB36547-6BEB-4278-9C41-6E96257901CE}">
      <text>
        <r>
          <rPr>
            <b/>
            <sz val="9"/>
            <color rgb="FF000000"/>
            <rFont val="Arial"/>
            <family val="2"/>
          </rPr>
          <t>Proportion du mélange</t>
        </r>
        <r>
          <rPr>
            <sz val="9"/>
            <color rgb="FF000000"/>
            <rFont val="Arial"/>
            <family val="2"/>
          </rPr>
          <t xml:space="preserve">
</t>
        </r>
        <r>
          <rPr>
            <sz val="9"/>
            <color rgb="FF000000"/>
            <rFont val="Arial"/>
            <family val="2"/>
          </rPr>
          <t>Veuillez saisir ici la part du composant A.</t>
        </r>
      </text>
    </comment>
    <comment ref="D19" authorId="0" shapeId="0" xr:uid="{37165B94-1CB1-4F69-AE9C-7BE9330CA7BF}">
      <text>
        <r>
          <rPr>
            <b/>
            <sz val="9"/>
            <color rgb="FF000000"/>
            <rFont val="Arial"/>
            <family val="2"/>
            <scheme val="minor"/>
          </rPr>
          <t>Proportion du mélange</t>
        </r>
        <r>
          <rPr>
            <sz val="9"/>
            <color rgb="FF000000"/>
            <rFont val="Arial"/>
            <family val="2"/>
            <scheme val="minor"/>
          </rPr>
          <t xml:space="preserve">
</t>
        </r>
        <r>
          <rPr>
            <sz val="9"/>
            <color rgb="FF000000"/>
            <rFont val="Arial"/>
            <family val="2"/>
            <scheme val="minor"/>
          </rPr>
          <t>Veuillez saisir ici la part du composant B.</t>
        </r>
      </text>
    </comment>
    <comment ref="E19" authorId="0" shapeId="0" xr:uid="{994EABB0-86F3-4CD2-ACE3-3B7FE2176FAA}">
      <text>
        <r>
          <rPr>
            <b/>
            <sz val="9"/>
            <color rgb="FF000000"/>
            <rFont val="Arial"/>
            <family val="2"/>
          </rPr>
          <t>Quantité [kg/m</t>
        </r>
        <r>
          <rPr>
            <b/>
            <vertAlign val="superscript"/>
            <sz val="9"/>
            <color rgb="FF000000"/>
            <rFont val="Arial"/>
            <family val="2"/>
          </rPr>
          <t>2</t>
        </r>
        <r>
          <rPr>
            <b/>
            <sz val="9"/>
            <color rgb="FF000000"/>
            <rFont val="Arial"/>
            <family val="2"/>
          </rPr>
          <t>]</t>
        </r>
        <r>
          <rPr>
            <sz val="9"/>
            <color rgb="FF000000"/>
            <rFont val="Arial"/>
            <family val="2"/>
          </rPr>
          <t xml:space="preserve">
Veuillez indiquer la quantité de produit utilisé par mètre carré (mélange prêt à l'emploi).</t>
        </r>
      </text>
    </comment>
    <comment ref="B45" authorId="0" shapeId="0" xr:uid="{C2071EDF-10B2-4803-B1ED-F076E320604C}">
      <text>
        <r>
          <rPr>
            <b/>
            <sz val="9"/>
            <color rgb="FF000000"/>
            <rFont val="Arial"/>
            <family val="2"/>
            <scheme val="major"/>
          </rPr>
          <t>Prescription</t>
        </r>
        <r>
          <rPr>
            <sz val="9"/>
            <color rgb="FF000000"/>
            <rFont val="Arial"/>
            <family val="2"/>
            <scheme val="major"/>
          </rPr>
          <t xml:space="preserve">
Résumé succint du critère. Pour la formulation précise, veuillez consulter le questionnaire Minergie-ECO.</t>
        </r>
      </text>
    </comment>
    <comment ref="D45" authorId="0" shapeId="0" xr:uid="{A94DC111-3040-45B0-A5C2-9A751C7C1196}">
      <text>
        <r>
          <rPr>
            <b/>
            <sz val="9"/>
            <color rgb="FF000000"/>
            <rFont val="Arial"/>
            <family val="2"/>
          </rPr>
          <t>Exigence</t>
        </r>
        <r>
          <rPr>
            <sz val="9"/>
            <color rgb="FF000000"/>
            <rFont val="Arial"/>
            <family val="2"/>
          </rPr>
          <t xml:space="preserve">
Quantité totale de solvants admise au maximum, correspondant à l'addition des quantités de solvants contenues dans chaque couche prête à l'emploi).</t>
        </r>
      </text>
    </comment>
    <comment ref="E45" authorId="0" shapeId="0" xr:uid="{54FB75BE-6005-4E47-8962-9EB2C1EA67B3}">
      <text>
        <r>
          <rPr>
            <b/>
            <sz val="9"/>
            <color rgb="FF000000"/>
            <rFont val="Arial"/>
            <family val="2"/>
          </rPr>
          <t>Résultat</t>
        </r>
        <r>
          <rPr>
            <sz val="9"/>
            <color rgb="FF000000"/>
            <rFont val="Arial"/>
            <family val="2"/>
          </rPr>
          <t xml:space="preserve">
Si l'exigence est "Remplie", reporter "Oui" pour ce critère d'exclusion dans le questionnaire; si le résultat est "Pas remplie", reporter "Non".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Zulian, Ronny • Intep</author>
  </authors>
  <commentList>
    <comment ref="C14" authorId="0" shapeId="0" xr:uid="{A70C7568-324A-40D3-A5E7-9081E7F8CDF6}">
      <text>
        <r>
          <rPr>
            <b/>
            <sz val="9"/>
            <color indexed="81"/>
            <rFont val="Arial"/>
            <family val="2"/>
            <scheme val="minor"/>
          </rPr>
          <t>Campo di applicazione:</t>
        </r>
        <r>
          <rPr>
            <b/>
            <sz val="9"/>
            <color indexed="81"/>
            <rFont val="Tahoma"/>
            <family val="2"/>
          </rPr>
          <t xml:space="preserve">
</t>
        </r>
        <r>
          <rPr>
            <sz val="9"/>
            <color indexed="81"/>
            <rFont val="Arial"/>
            <family val="2"/>
            <scheme val="minor"/>
          </rPr>
          <t>Utilizzare la lista drop-down a destra.</t>
        </r>
      </text>
    </comment>
    <comment ref="A15" authorId="0" shapeId="0" xr:uid="{45CF77F3-FF5C-455C-9A8A-B8C0AFE1A9E1}">
      <text>
        <r>
          <rPr>
            <b/>
            <sz val="9"/>
            <color indexed="81"/>
            <rFont val="Arial"/>
            <family val="2"/>
            <scheme val="minor"/>
          </rPr>
          <t xml:space="preserve">Spessore [mm]
</t>
        </r>
        <r>
          <rPr>
            <sz val="9"/>
            <color indexed="81"/>
            <rFont val="Arial"/>
            <family val="2"/>
            <scheme val="minor"/>
          </rPr>
          <t>Il presente calcolatore di solventi può essere utilizzato esclusivamente per i rivestimenti di pavimenti con uno spessore complessivo dello strato &gt; 0,3 mm.</t>
        </r>
      </text>
    </comment>
    <comment ref="B19" authorId="0" shapeId="0" xr:uid="{4D59F842-26F3-4A33-A417-E3717377C7CE}">
      <text>
        <r>
          <rPr>
            <b/>
            <sz val="9"/>
            <color indexed="81"/>
            <rFont val="Arial"/>
            <family val="2"/>
            <scheme val="major"/>
          </rPr>
          <t>Denominazione del prodotto</t>
        </r>
        <r>
          <rPr>
            <sz val="9"/>
            <color indexed="81"/>
            <rFont val="Arial"/>
            <family val="2"/>
            <scheme val="major"/>
          </rPr>
          <t xml:space="preserve">
secondo la scheda tecnica di sicurezza</t>
        </r>
      </text>
    </comment>
    <comment ref="C19" authorId="0" shapeId="0" xr:uid="{242C1C73-F1EA-449A-8E24-2051BA71D83F}">
      <text>
        <r>
          <rPr>
            <b/>
            <sz val="9"/>
            <color indexed="81"/>
            <rFont val="Arial"/>
            <family val="2"/>
            <scheme val="major"/>
          </rPr>
          <t>Rapporto di miscelazione</t>
        </r>
        <r>
          <rPr>
            <sz val="9"/>
            <color indexed="81"/>
            <rFont val="Arial"/>
            <family val="2"/>
            <scheme val="major"/>
          </rPr>
          <t xml:space="preserve">
Inserire qui la quota del comp. A.</t>
        </r>
      </text>
    </comment>
    <comment ref="D19" authorId="0" shapeId="0" xr:uid="{69FE8D5B-8563-4810-884A-573FBC77F2A9}">
      <text>
        <r>
          <rPr>
            <b/>
            <sz val="9"/>
            <color indexed="81"/>
            <rFont val="Arial"/>
            <family val="2"/>
            <scheme val="major"/>
          </rPr>
          <t>Rapporto di miscelazione</t>
        </r>
        <r>
          <rPr>
            <sz val="9"/>
            <color indexed="81"/>
            <rFont val="Arial"/>
            <family val="2"/>
            <scheme val="major"/>
          </rPr>
          <t xml:space="preserve">
Inserire qui la quota del comp. B.</t>
        </r>
      </text>
    </comment>
    <comment ref="E19" authorId="0" shapeId="0" xr:uid="{016473D4-CDC4-4284-84A1-490238AC9A7E}">
      <text>
        <r>
          <rPr>
            <b/>
            <sz val="9"/>
            <color indexed="81"/>
            <rFont val="Arial"/>
            <family val="2"/>
            <scheme val="major"/>
          </rPr>
          <t>Consumo [kg/m2]</t>
        </r>
        <r>
          <rPr>
            <sz val="9"/>
            <color indexed="81"/>
            <rFont val="Arial"/>
            <family val="2"/>
            <scheme val="major"/>
          </rPr>
          <t xml:space="preserve">
Inserire qui il consumo del prodotto miscelato pronto all’uso.</t>
        </r>
      </text>
    </comment>
    <comment ref="B45" authorId="0" shapeId="0" xr:uid="{1598B98B-1FD9-48F3-9531-08D8551B0C11}">
      <text>
        <r>
          <rPr>
            <b/>
            <sz val="9"/>
            <color indexed="81"/>
            <rFont val="Arial"/>
            <family val="2"/>
            <scheme val="major"/>
          </rPr>
          <t>Requisito</t>
        </r>
        <r>
          <rPr>
            <sz val="9"/>
            <color indexed="81"/>
            <rFont val="Arial"/>
            <family val="2"/>
            <scheme val="major"/>
          </rPr>
          <t xml:space="preserve">
Breve riepilogo del requisito. Per la formulazione esatta, consultare il catalogo dei requisiti di Minergie-ECO.</t>
        </r>
      </text>
    </comment>
    <comment ref="D45" authorId="0" shapeId="0" xr:uid="{60E088AE-B7D3-481B-BEF1-AD2981F5E220}">
      <text>
        <r>
          <rPr>
            <b/>
            <sz val="9"/>
            <color indexed="81"/>
            <rFont val="Arial"/>
            <family val="2"/>
            <scheme val="major"/>
          </rPr>
          <t>Richiesta</t>
        </r>
        <r>
          <rPr>
            <sz val="9"/>
            <color indexed="81"/>
            <rFont val="Arial"/>
            <family val="2"/>
            <scheme val="major"/>
          </rPr>
          <t xml:space="preserve">
somma massima ammissibile di solventi dei singoli componenti pronti all’uso.</t>
        </r>
      </text>
    </comment>
    <comment ref="E45" authorId="0" shapeId="0" xr:uid="{94C82F68-B61A-45C0-9071-70A50B737E92}">
      <text>
        <r>
          <rPr>
            <b/>
            <sz val="9"/>
            <color indexed="81"/>
            <rFont val="Arial"/>
            <family val="2"/>
            <scheme val="major"/>
          </rPr>
          <t>Valutazione</t>
        </r>
        <r>
          <rPr>
            <sz val="9"/>
            <color indexed="81"/>
            <rFont val="Arial"/>
            <family val="2"/>
            <scheme val="major"/>
          </rPr>
          <t xml:space="preserve">
Se il requisito risulta «Soddisfatto», nel catalogo dei requisiti si può rispondere al requisito in questione con «Sì», altrimenti con «No».</t>
        </r>
      </text>
    </comment>
  </commentList>
</comments>
</file>

<file path=xl/sharedStrings.xml><?xml version="1.0" encoding="utf-8"?>
<sst xmlns="http://schemas.openxmlformats.org/spreadsheetml/2006/main" count="168" uniqueCount="122">
  <si>
    <t>[%]</t>
  </si>
  <si>
    <t>Total Masse [kg/m2]</t>
  </si>
  <si>
    <t>[g/m2]</t>
  </si>
  <si>
    <t>Anteil Komp. A</t>
  </si>
  <si>
    <t>Anteil Komp. B</t>
  </si>
  <si>
    <t>Verbrauch [kg/m2]</t>
  </si>
  <si>
    <t>Wäschereien, gewerbl. Küchen, Turnhallen</t>
  </si>
  <si>
    <t>Produktbezeichnung</t>
  </si>
  <si>
    <t>Projektangaben</t>
  </si>
  <si>
    <t>Bezeichnung:</t>
  </si>
  <si>
    <t>PLZ, Ort:</t>
  </si>
  <si>
    <t>Formular ausgefüllt durch:</t>
  </si>
  <si>
    <t>Firma:</t>
  </si>
  <si>
    <t>E-Mail:</t>
  </si>
  <si>
    <t>Name Bearbeiter:</t>
  </si>
  <si>
    <t>Telefon:</t>
  </si>
  <si>
    <t>Dicke [mm]:</t>
  </si>
  <si>
    <t>Allgemeine Angaben zum Belag</t>
  </si>
  <si>
    <t>Mischungsverhältnis / Verbrauch</t>
  </si>
  <si>
    <t>Lösemittel / VOC-Gehalt</t>
  </si>
  <si>
    <t>Resultate</t>
  </si>
  <si>
    <t>Lösemittel / VOC-Emissionen</t>
  </si>
  <si>
    <t>Total Lösemittel / VOC-Emissionen [g/m2]</t>
  </si>
  <si>
    <t>Total Lösemittel / VOC-Gehalt [%]</t>
  </si>
  <si>
    <t>Vorgabe</t>
  </si>
  <si>
    <t>Bewertung</t>
  </si>
  <si>
    <t>System:</t>
  </si>
  <si>
    <t>Rohdichte [kg/m3]:</t>
  </si>
  <si>
    <t>Anwendungsbereich:</t>
  </si>
  <si>
    <t>Grundierung:</t>
  </si>
  <si>
    <t>Egalisierungsschicht:</t>
  </si>
  <si>
    <t>Tragschicht:</t>
  </si>
  <si>
    <t>Einstreuung / Filler:</t>
  </si>
  <si>
    <t>Versiegelung:</t>
  </si>
  <si>
    <t>Bemerkungen:</t>
  </si>
  <si>
    <t>Anforderung</t>
  </si>
  <si>
    <t>Lösemittel: Emissionen aus Baumaterialien</t>
  </si>
  <si>
    <t>Lösemittelrechner Kunstharzbeläge</t>
  </si>
  <si>
    <t>Spezialfall Kunstharzbeläge</t>
  </si>
  <si>
    <t>Cas spécial : revêtements en resines synthétiques</t>
  </si>
  <si>
    <t>Calculateur de solvants pour revêtements en résine synthétique</t>
  </si>
  <si>
    <t>Données projet</t>
  </si>
  <si>
    <t>Projet :</t>
  </si>
  <si>
    <t>NPA, ville :</t>
  </si>
  <si>
    <t>Formulaire rempli par :</t>
  </si>
  <si>
    <t>Entreprise :</t>
  </si>
  <si>
    <t>E-mail :</t>
  </si>
  <si>
    <t>Nom :</t>
  </si>
  <si>
    <t>Téléphone :</t>
  </si>
  <si>
    <t>Données générales sur le revêtement</t>
  </si>
  <si>
    <t>Système :</t>
  </si>
  <si>
    <t>Champ d'application :</t>
  </si>
  <si>
    <t>Épaisseur [mm] :</t>
  </si>
  <si>
    <t>Remarques :</t>
  </si>
  <si>
    <t>Proportion du mélange / quantité</t>
  </si>
  <si>
    <t>Dénomination du produit</t>
  </si>
  <si>
    <t>Part comp. A</t>
  </si>
  <si>
    <t>Part comp. B</t>
  </si>
  <si>
    <t>Couche de fond :</t>
  </si>
  <si>
    <t>Lissage :</t>
  </si>
  <si>
    <t>Revêtement :</t>
  </si>
  <si>
    <t>Granulés / filler :</t>
  </si>
  <si>
    <t>Vitrification :</t>
  </si>
  <si>
    <t>Teneur en solvants / COV</t>
  </si>
  <si>
    <t>Emissons en solvants / COV</t>
  </si>
  <si>
    <t>Résultats</t>
  </si>
  <si>
    <t>Total teneur en solvant / COV [%]</t>
  </si>
  <si>
    <t>Exigence</t>
  </si>
  <si>
    <t>Résultat</t>
  </si>
  <si>
    <t>Beispiele für Kunstharzbeläge sind fugenlose Bodenbelagssysteme und Bodenbeschichtungen &gt; 1.0 mm auf Basis von Epoxid (EP), Polyurethan (PU) oder Acryl (PMMA).
Lösemittelverdünnbare Kunstharzbeläge sind möglich, solange die Lösemittelsumme der verarbeitungsfertigen Einzelkomponenten (z.B. Grundierung, Tragschicht, Versiegelung) maximal 40 g/m2 beträgt. Für Wäschereien, gewerbliche Küchen (z.B. Produktionsküchen, Schulküchen, Kantinen, Cafeterias) und Turnhallen beträgt die erlaubte Lösemittelsumme 80 g/m2.
Wasserverdünnbare Komponenten müssen bei der Berechnung berücksichtigt werden. Benzylalkohol wird zu den Lösemitteln gezählt.
Kunstharzbeläge und Beschichtungen, die als Systemaufbau die Kennzeichnung eco1, eco2 oder ecoBasis aufweisen, erfüllen die Vorgabe.</t>
  </si>
  <si>
    <t>Exemples de revêtements en résine synthétique sont les systèmes de revêtement de sol sans joints et les revêtements de sol &gt; 1,0 mm à base d'époxy (EP), de polyuréthane (PU) ou d'acrylique (PMMA).
Les revêtements en résines synthétiques diluables au solvant sont possibles si la quantité totale de solvants contenues dans chacun de ses composants prêts à l'emploi (p. ex. couche de fond, revêtement, vitrification) s'élève à 40 g/m2 au maximum. Pour les buanderies, cuisines professionnelles (p. ex. cuisines de production, cuisines d'école, cantines, cafétérias) et salles de gymnastique la quantité totale admise s'élève à 80 g/m2.
Pour le calcul, il faut tenir compte des composants diluables à l'eau. L'alcool benzylique fait partie des solvants.
Les revêtements en résine synthétique et les revêtements dont la structure du système porte le marquage eco1, eco2 ou ecoBasis remplissent cette exigence.</t>
  </si>
  <si>
    <t>Calcolatore di solventi per rivestimenti in resina sintetica</t>
  </si>
  <si>
    <t>V2023-1</t>
  </si>
  <si>
    <t>Caso speciale rivestimenti in resina sintetica</t>
  </si>
  <si>
    <t>Esempi di rivestimenti in resina sintetica sono i sistemi di pavimentazione senza fughe e i rivestimenti per pavimenti di spessore totale &gt;1.0 mm a base di epossido (EP), poliuretano (PU) o acrilico (PMMA).
I rivestimenti in resina sintetica diluibili in solventi sono possibili a condizione che la somma dei solventi dei singoli componenti pronti all’uso (ad es. primer, fondo, sigillante) non superi i 40 g/m2. Per le lavanderie, le cucine aziendali (ad es. cucine di produzione, cucine di scuole, mense e caffetterie) e le palestre, la somma di solventi consentita è di 80 g/m2.
I componenti diluibili in acqua devono essere presi in considerazione nel calcolo. L’alcol benzilico è annoverato tra i solventi.
I pavimenti e i rivestimenti in resina sintetica contrassegnati come sistema a marchio eco1, eco2 o ecoBasis soddisfano il requisito.</t>
  </si>
  <si>
    <t>Dati riguardanti il progetto</t>
  </si>
  <si>
    <t>Denominazione:</t>
  </si>
  <si>
    <t>NPA, luogo:</t>
  </si>
  <si>
    <t>Formulario compilato da:</t>
  </si>
  <si>
    <t>Ditta:</t>
  </si>
  <si>
    <t>Nome dell’addetto/a:</t>
  </si>
  <si>
    <t>E-mail:</t>
  </si>
  <si>
    <t>Telefono:</t>
  </si>
  <si>
    <t>Dati generali sul rivestimento</t>
  </si>
  <si>
    <t>Sistema:</t>
  </si>
  <si>
    <t>Spessore [mm]:</t>
  </si>
  <si>
    <t>Osservazioni:</t>
  </si>
  <si>
    <t>Campo di applicazione:</t>
  </si>
  <si>
    <t>Densità di massa [kg/m3]:</t>
  </si>
  <si>
    <t>Rapporto di miscelazione / Consumo</t>
  </si>
  <si>
    <t>Denominazione del prodotto</t>
  </si>
  <si>
    <t>Primer:</t>
  </si>
  <si>
    <t>Strato di livellamento:</t>
  </si>
  <si>
    <t>Fondo:</t>
  </si>
  <si>
    <t>Spargimento / Filler:</t>
  </si>
  <si>
    <t>Sigillante:</t>
  </si>
  <si>
    <t>Proporzione comp. A</t>
  </si>
  <si>
    <t>Proporzione comp. B</t>
  </si>
  <si>
    <t>Consumo [kg/m2]</t>
  </si>
  <si>
    <t>Solventi / Contenuto di COV</t>
  </si>
  <si>
    <t>Solventi / Emissioni di COV</t>
  </si>
  <si>
    <t>Risultati</t>
  </si>
  <si>
    <t>Totale solventi / contenuto di COV [%]</t>
  </si>
  <si>
    <t>Massa totale [kg/m2]</t>
  </si>
  <si>
    <t>Totale solventi / emissioni di COV [g/m2]</t>
  </si>
  <si>
    <t>Requisito</t>
  </si>
  <si>
    <t>Richiesta</t>
  </si>
  <si>
    <t>Valutazione</t>
  </si>
  <si>
    <t>Buanderies, cuisines prof., salles de gym.</t>
  </si>
  <si>
    <t>Sans restriction</t>
  </si>
  <si>
    <t>Ohne Einschränkung</t>
  </si>
  <si>
    <t>ID</t>
  </si>
  <si>
    <t>Prescription</t>
  </si>
  <si>
    <t>Senza limitazione</t>
  </si>
  <si>
    <t>Lavanderie, cucine aziendali, palestre</t>
  </si>
  <si>
    <t>Solvants : émissions provenant de matériaux de construction</t>
  </si>
  <si>
    <t>Solventi: emissioni dai materiali edili</t>
  </si>
  <si>
    <r>
      <t>Masse volumique [kg/m</t>
    </r>
    <r>
      <rPr>
        <vertAlign val="superscript"/>
        <sz val="10"/>
        <color theme="1"/>
        <rFont val="Arial"/>
        <family val="2"/>
      </rPr>
      <t>3</t>
    </r>
    <r>
      <rPr>
        <sz val="10"/>
        <color theme="1"/>
        <rFont val="Arial"/>
        <family val="2"/>
      </rPr>
      <t>] :</t>
    </r>
  </si>
  <si>
    <r>
      <t>Quantité [kg/m</t>
    </r>
    <r>
      <rPr>
        <vertAlign val="superscript"/>
        <sz val="10"/>
        <color theme="1"/>
        <rFont val="Arial"/>
        <family val="2"/>
      </rPr>
      <t>2</t>
    </r>
    <r>
      <rPr>
        <sz val="10"/>
        <color theme="1"/>
        <rFont val="Arial"/>
        <family val="2"/>
      </rPr>
      <t>]</t>
    </r>
  </si>
  <si>
    <r>
      <t>[g/m</t>
    </r>
    <r>
      <rPr>
        <vertAlign val="superscript"/>
        <sz val="10"/>
        <color theme="1"/>
        <rFont val="Arial"/>
        <family val="2"/>
      </rPr>
      <t>2</t>
    </r>
    <r>
      <rPr>
        <sz val="10"/>
        <color theme="1"/>
        <rFont val="Arial"/>
        <family val="2"/>
      </rPr>
      <t>]</t>
    </r>
  </si>
  <si>
    <r>
      <t>Total masse [kg/m</t>
    </r>
    <r>
      <rPr>
        <vertAlign val="superscript"/>
        <sz val="10"/>
        <color theme="1"/>
        <rFont val="Arial"/>
        <family val="2"/>
      </rPr>
      <t>2</t>
    </r>
    <r>
      <rPr>
        <sz val="10"/>
        <color theme="1"/>
        <rFont val="Arial"/>
        <family val="2"/>
      </rPr>
      <t>]</t>
    </r>
  </si>
  <si>
    <r>
      <t>Total émissions en solvants / COV [g/m</t>
    </r>
    <r>
      <rPr>
        <b/>
        <vertAlign val="superscript"/>
        <sz val="10"/>
        <color theme="1"/>
        <rFont val="Arial"/>
        <family val="2"/>
      </rPr>
      <t>2</t>
    </r>
    <r>
      <rPr>
        <b/>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</si>
</sst>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max.&quot;\ #,##0\ &quot;g/m2&quot;"/>
    <numFmt numFmtId="166" formatCode=";;;"/>
  </numFmts>
  <fonts count="22" x14ac:knownFonts="1">
    <font>
      <sz val="11"/>
      <color theme="1"/>
      <name val="Arial"/>
      <family val="2"/>
      <scheme val="minor"/>
    </font>
    <font>
      <b/>
      <sz val="9"/>
      <color indexed="81"/>
      <name val="Tahoma"/>
      <family val="2"/>
    </font>
    <font>
      <sz val="9"/>
      <color rgb="FF000000"/>
      <name val="Arial"/>
      <family val="2"/>
    </font>
    <font>
      <b/>
      <sz val="9"/>
      <color rgb="FF000000"/>
      <name val="Arial"/>
      <family val="2"/>
    </font>
    <font>
      <b/>
      <sz val="9"/>
      <color rgb="FF000000"/>
      <name val="Arial"/>
      <family val="2"/>
      <scheme val="minor"/>
    </font>
    <font>
      <sz val="9"/>
      <color rgb="FF000000"/>
      <name val="Arial"/>
      <family val="2"/>
      <scheme val="minor"/>
    </font>
    <font>
      <b/>
      <vertAlign val="superscript"/>
      <sz val="9"/>
      <color rgb="FF000000"/>
      <name val="Arial"/>
      <family val="2"/>
    </font>
    <font>
      <sz val="11"/>
      <color theme="1"/>
      <name val="Arial"/>
      <family val="2"/>
    </font>
    <font>
      <sz val="10"/>
      <name val="Arial"/>
      <family val="2"/>
    </font>
    <font>
      <b/>
      <sz val="10"/>
      <color theme="1"/>
      <name val="Arial"/>
      <family val="2"/>
    </font>
    <font>
      <sz val="10"/>
      <color theme="1"/>
      <name val="Arial"/>
      <family val="2"/>
    </font>
    <font>
      <b/>
      <sz val="10"/>
      <name val="Arial"/>
      <family val="2"/>
    </font>
    <font>
      <b/>
      <sz val="9"/>
      <color indexed="81"/>
      <name val="Arial"/>
      <family val="2"/>
      <scheme val="minor"/>
    </font>
    <font>
      <sz val="9"/>
      <color indexed="81"/>
      <name val="Arial"/>
      <family val="2"/>
      <scheme val="minor"/>
    </font>
    <font>
      <sz val="9"/>
      <color indexed="81"/>
      <name val="Arial"/>
      <family val="2"/>
      <scheme val="major"/>
    </font>
    <font>
      <b/>
      <sz val="9"/>
      <color indexed="81"/>
      <name val="Arial"/>
      <family val="2"/>
      <scheme val="major"/>
    </font>
    <font>
      <b/>
      <sz val="12"/>
      <color theme="1"/>
      <name val="Arial"/>
      <family val="2"/>
    </font>
    <font>
      <sz val="12"/>
      <color theme="1"/>
      <name val="Arial"/>
      <family val="2"/>
    </font>
    <font>
      <vertAlign val="superscript"/>
      <sz val="10"/>
      <color theme="1"/>
      <name val="Arial"/>
      <family val="2"/>
    </font>
    <font>
      <b/>
      <vertAlign val="superscript"/>
      <sz val="10"/>
      <color theme="1"/>
      <name val="Arial"/>
      <family val="2"/>
    </font>
    <font>
      <sz val="9"/>
      <color rgb="FF000000"/>
      <name val="Arial"/>
      <family val="2"/>
      <scheme val="major"/>
    </font>
    <font>
      <b/>
      <sz val="9"/>
      <color rgb="FF000000"/>
      <name val="Arial"/>
      <family val="2"/>
      <scheme val="maj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FF3FD"/>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hair">
        <color theme="0"/>
      </top>
      <bottom style="hair">
        <color theme="0"/>
      </bottom>
      <diagonal/>
    </border>
    <border>
      <left/>
      <right/>
      <top/>
      <bottom style="hair">
        <color theme="0"/>
      </bottom>
      <diagonal/>
    </border>
    <border>
      <left/>
      <right/>
      <top style="thin">
        <color indexed="64"/>
      </top>
      <bottom/>
      <diagonal/>
    </border>
    <border>
      <left/>
      <right/>
      <top style="thin">
        <color indexed="64"/>
      </top>
      <bottom style="hair">
        <color theme="0"/>
      </bottom>
      <diagonal/>
    </border>
    <border>
      <left/>
      <right/>
      <top style="hair">
        <color theme="0"/>
      </top>
      <bottom/>
      <diagonal/>
    </border>
    <border>
      <left/>
      <right/>
      <top style="thin">
        <color indexed="64"/>
      </top>
      <bottom style="thin">
        <color theme="0"/>
      </bottom>
      <diagonal/>
    </border>
    <border>
      <left/>
      <right/>
      <top style="thin">
        <color theme="0"/>
      </top>
      <bottom style="thin">
        <color theme="0"/>
      </bottom>
      <diagonal/>
    </border>
    <border>
      <left/>
      <right/>
      <top style="thin">
        <color theme="0"/>
      </top>
      <bottom/>
      <diagonal/>
    </border>
    <border>
      <left/>
      <right/>
      <top/>
      <bottom style="thin">
        <color theme="0"/>
      </bottom>
      <diagonal/>
    </border>
  </borders>
  <cellStyleXfs count="1">
    <xf numFmtId="0" fontId="0" fillId="0" borderId="0"/>
  </cellStyleXfs>
  <cellXfs count="92">
    <xf numFmtId="0" fontId="0" fillId="0" borderId="0" xfId="0"/>
    <xf numFmtId="0" fontId="7" fillId="0" borderId="0" xfId="0" applyFont="1"/>
    <xf numFmtId="0" fontId="8" fillId="0" borderId="0" xfId="0" applyFont="1"/>
    <xf numFmtId="14" fontId="8" fillId="0" borderId="0" xfId="0" applyNumberFormat="1" applyFont="1"/>
    <xf numFmtId="0" fontId="7" fillId="3" borderId="0" xfId="0" applyFont="1" applyFill="1"/>
    <xf numFmtId="0" fontId="7" fillId="3" borderId="0" xfId="0" applyFont="1" applyFill="1" applyProtection="1">
      <protection locked="0"/>
    </xf>
    <xf numFmtId="0" fontId="7" fillId="0" borderId="0" xfId="0" applyFont="1" applyProtection="1">
      <protection locked="0"/>
    </xf>
    <xf numFmtId="0" fontId="9" fillId="4" borderId="2" xfId="0" applyFont="1" applyFill="1" applyBorder="1"/>
    <xf numFmtId="0" fontId="10" fillId="4" borderId="2" xfId="0" applyFont="1" applyFill="1" applyBorder="1" applyAlignment="1">
      <alignment horizontal="center"/>
    </xf>
    <xf numFmtId="0" fontId="10" fillId="0" borderId="0" xfId="0" applyFont="1"/>
    <xf numFmtId="0" fontId="11" fillId="4" borderId="2" xfId="0" applyFont="1" applyFill="1" applyBorder="1"/>
    <xf numFmtId="0" fontId="8" fillId="4" borderId="2" xfId="0" applyFont="1" applyFill="1" applyBorder="1"/>
    <xf numFmtId="0" fontId="9" fillId="3" borderId="0" xfId="0" applyFont="1" applyFill="1"/>
    <xf numFmtId="0" fontId="10" fillId="3" borderId="0" xfId="0" applyFont="1" applyFill="1" applyAlignment="1">
      <alignment horizontal="center"/>
    </xf>
    <xf numFmtId="0" fontId="10" fillId="3" borderId="0" xfId="0" applyFont="1" applyFill="1" applyAlignment="1">
      <alignment horizontal="right"/>
    </xf>
    <xf numFmtId="0" fontId="8" fillId="4" borderId="0" xfId="0" applyFont="1" applyFill="1"/>
    <xf numFmtId="0" fontId="8" fillId="5" borderId="5" xfId="0" applyFont="1" applyFill="1" applyBorder="1" applyAlignment="1" applyProtection="1">
      <alignment horizontal="left"/>
      <protection locked="0"/>
    </xf>
    <xf numFmtId="0" fontId="8" fillId="4" borderId="5" xfId="0" applyFont="1" applyFill="1" applyBorder="1"/>
    <xf numFmtId="0" fontId="8" fillId="4" borderId="4" xfId="0" applyFont="1" applyFill="1" applyBorder="1"/>
    <xf numFmtId="0" fontId="8" fillId="5" borderId="6" xfId="0" applyFont="1" applyFill="1" applyBorder="1" applyAlignment="1" applyProtection="1">
      <alignment horizontal="left"/>
      <protection locked="0"/>
    </xf>
    <xf numFmtId="0" fontId="8" fillId="4" borderId="3" xfId="0" applyFont="1" applyFill="1" applyBorder="1"/>
    <xf numFmtId="0" fontId="8" fillId="5" borderId="7" xfId="0" applyFont="1" applyFill="1" applyBorder="1" applyAlignment="1" applyProtection="1">
      <alignment horizontal="left"/>
      <protection locked="0"/>
    </xf>
    <xf numFmtId="0" fontId="10" fillId="4" borderId="8" xfId="0" applyFont="1" applyFill="1" applyBorder="1"/>
    <xf numFmtId="0" fontId="10" fillId="2" borderId="8" xfId="0" applyFont="1" applyFill="1" applyBorder="1" applyAlignment="1" applyProtection="1">
      <alignment horizontal="left"/>
      <protection locked="0"/>
    </xf>
    <xf numFmtId="0" fontId="10" fillId="4" borderId="10" xfId="0" applyFont="1" applyFill="1" applyBorder="1"/>
    <xf numFmtId="0" fontId="10" fillId="2" borderId="10" xfId="0" applyFont="1" applyFill="1" applyBorder="1" applyAlignment="1" applyProtection="1">
      <alignment horizontal="left"/>
      <protection locked="0"/>
    </xf>
    <xf numFmtId="0" fontId="10" fillId="4" borderId="10" xfId="0" applyFont="1" applyFill="1" applyBorder="1" applyAlignment="1">
      <alignment vertical="top"/>
    </xf>
    <xf numFmtId="0" fontId="10" fillId="3" borderId="0" xfId="0" applyFont="1" applyFill="1"/>
    <xf numFmtId="0" fontId="10" fillId="3" borderId="0" xfId="0" applyFont="1" applyFill="1" applyAlignment="1">
      <alignment horizontal="centerContinuous"/>
    </xf>
    <xf numFmtId="0" fontId="9" fillId="4" borderId="8" xfId="0" applyFont="1" applyFill="1" applyBorder="1"/>
    <xf numFmtId="0" fontId="10" fillId="4" borderId="8" xfId="0" applyFont="1" applyFill="1" applyBorder="1" applyAlignment="1">
      <alignment horizontal="center" wrapText="1"/>
    </xf>
    <xf numFmtId="0" fontId="10" fillId="4" borderId="9" xfId="0" applyFont="1" applyFill="1" applyBorder="1"/>
    <xf numFmtId="0" fontId="10" fillId="2" borderId="9" xfId="0" applyFont="1" applyFill="1" applyBorder="1" applyProtection="1">
      <protection locked="0"/>
    </xf>
    <xf numFmtId="1" fontId="10" fillId="2" borderId="9" xfId="0" applyNumberFormat="1" applyFont="1" applyFill="1" applyBorder="1" applyAlignment="1" applyProtection="1">
      <alignment horizontal="center"/>
      <protection locked="0"/>
    </xf>
    <xf numFmtId="2" fontId="10" fillId="2" borderId="9" xfId="0" applyNumberFormat="1" applyFont="1" applyFill="1" applyBorder="1" applyAlignment="1" applyProtection="1">
      <alignment horizontal="center"/>
      <protection locked="0"/>
    </xf>
    <xf numFmtId="1" fontId="10" fillId="4" borderId="9" xfId="0" applyNumberFormat="1" applyFont="1" applyFill="1" applyBorder="1" applyAlignment="1">
      <alignment horizontal="center"/>
    </xf>
    <xf numFmtId="0" fontId="10" fillId="2" borderId="10" xfId="0" applyFont="1" applyFill="1" applyBorder="1" applyProtection="1">
      <protection locked="0"/>
    </xf>
    <xf numFmtId="1" fontId="10" fillId="2" borderId="10" xfId="0" applyNumberFormat="1" applyFont="1" applyFill="1" applyBorder="1" applyAlignment="1" applyProtection="1">
      <alignment horizontal="center"/>
      <protection locked="0"/>
    </xf>
    <xf numFmtId="2" fontId="10" fillId="2" borderId="10" xfId="0" applyNumberFormat="1" applyFont="1" applyFill="1" applyBorder="1" applyAlignment="1" applyProtection="1">
      <alignment horizontal="center"/>
      <protection locked="0"/>
    </xf>
    <xf numFmtId="0" fontId="10" fillId="4" borderId="11" xfId="0" applyFont="1" applyFill="1" applyBorder="1"/>
    <xf numFmtId="164" fontId="10" fillId="4" borderId="11" xfId="0" applyNumberFormat="1" applyFont="1" applyFill="1" applyBorder="1"/>
    <xf numFmtId="2" fontId="10" fillId="2" borderId="11" xfId="0" applyNumberFormat="1" applyFont="1" applyFill="1" applyBorder="1" applyAlignment="1" applyProtection="1">
      <alignment horizontal="center"/>
      <protection locked="0"/>
    </xf>
    <xf numFmtId="164" fontId="10" fillId="4" borderId="9" xfId="0" applyNumberFormat="1" applyFont="1" applyFill="1" applyBorder="1"/>
    <xf numFmtId="2" fontId="10" fillId="4" borderId="9" xfId="0" applyNumberFormat="1" applyFont="1" applyFill="1" applyBorder="1" applyAlignment="1">
      <alignment horizontal="center"/>
    </xf>
    <xf numFmtId="164" fontId="10" fillId="4" borderId="10" xfId="0" applyNumberFormat="1" applyFont="1" applyFill="1" applyBorder="1"/>
    <xf numFmtId="0" fontId="9" fillId="4" borderId="0" xfId="0" applyFont="1" applyFill="1"/>
    <xf numFmtId="0" fontId="10" fillId="4" borderId="0" xfId="0" applyFont="1" applyFill="1" applyAlignment="1">
      <alignment horizontal="center"/>
    </xf>
    <xf numFmtId="2" fontId="10" fillId="4" borderId="0" xfId="0" applyNumberFormat="1" applyFont="1" applyFill="1" applyAlignment="1">
      <alignment horizontal="center"/>
    </xf>
    <xf numFmtId="164" fontId="10" fillId="4" borderId="8" xfId="0" applyNumberFormat="1" applyFont="1" applyFill="1" applyBorder="1"/>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2" fontId="10" fillId="3" borderId="0" xfId="0" applyNumberFormat="1" applyFont="1" applyFill="1" applyAlignment="1">
      <alignment horizontal="center"/>
    </xf>
    <xf numFmtId="2" fontId="10" fillId="4" borderId="8" xfId="0" applyNumberFormat="1" applyFont="1" applyFill="1" applyBorder="1" applyAlignment="1">
      <alignment horizontal="center"/>
    </xf>
    <xf numFmtId="0" fontId="9" fillId="4" borderId="1" xfId="0" applyFont="1" applyFill="1" applyBorder="1"/>
    <xf numFmtId="0" fontId="10" fillId="4" borderId="1" xfId="0" applyFont="1" applyFill="1" applyBorder="1"/>
    <xf numFmtId="1" fontId="10" fillId="4" borderId="1" xfId="0" applyNumberFormat="1" applyFont="1" applyFill="1" applyBorder="1" applyAlignment="1">
      <alignment horizontal="center"/>
    </xf>
    <xf numFmtId="0" fontId="9" fillId="4" borderId="2" xfId="0" applyFont="1" applyFill="1" applyBorder="1" applyAlignment="1">
      <alignment horizontal="center"/>
    </xf>
    <xf numFmtId="0" fontId="10" fillId="0" borderId="5" xfId="0" applyFont="1" applyBorder="1" applyAlignment="1">
      <alignment horizontal="left"/>
    </xf>
    <xf numFmtId="0" fontId="10" fillId="3" borderId="5" xfId="0" applyFont="1" applyFill="1" applyBorder="1" applyAlignment="1">
      <alignment vertical="center"/>
    </xf>
    <xf numFmtId="165" fontId="10" fillId="3" borderId="5" xfId="0" applyNumberFormat="1" applyFont="1" applyFill="1" applyBorder="1" applyAlignment="1">
      <alignment horizontal="center" vertical="center"/>
    </xf>
    <xf numFmtId="166" fontId="10" fillId="0" borderId="0" xfId="0" applyNumberFormat="1" applyFont="1" applyProtection="1">
      <protection hidden="1"/>
    </xf>
    <xf numFmtId="0" fontId="16" fillId="4" borderId="2" xfId="0" applyFont="1" applyFill="1" applyBorder="1"/>
    <xf numFmtId="0" fontId="17" fillId="4" borderId="2" xfId="0" applyFont="1" applyFill="1" applyBorder="1" applyAlignment="1">
      <alignment horizontal="center"/>
    </xf>
    <xf numFmtId="0" fontId="16" fillId="4" borderId="2" xfId="0" applyFont="1" applyFill="1" applyBorder="1" applyAlignment="1">
      <alignment horizontal="right"/>
    </xf>
    <xf numFmtId="0" fontId="17" fillId="0" borderId="0" xfId="0" applyFont="1"/>
    <xf numFmtId="0" fontId="16" fillId="0" borderId="0" xfId="0" applyFont="1"/>
    <xf numFmtId="0" fontId="17" fillId="0" borderId="0" xfId="0" applyFont="1" applyAlignment="1">
      <alignment horizontal="center"/>
    </xf>
    <xf numFmtId="0" fontId="16" fillId="0" borderId="0" xfId="0" applyFont="1" applyAlignment="1">
      <alignment horizontal="right"/>
    </xf>
    <xf numFmtId="2" fontId="10" fillId="4" borderId="2" xfId="0" applyNumberFormat="1" applyFont="1" applyFill="1" applyBorder="1" applyAlignment="1">
      <alignment horizontal="center"/>
    </xf>
    <xf numFmtId="2" fontId="10" fillId="4" borderId="11" xfId="0" applyNumberFormat="1" applyFont="1" applyFill="1" applyBorder="1" applyAlignment="1">
      <alignment horizontal="center"/>
    </xf>
    <xf numFmtId="2" fontId="10" fillId="4" borderId="10" xfId="0" applyNumberFormat="1" applyFont="1" applyFill="1" applyBorder="1" applyAlignment="1">
      <alignment horizontal="center"/>
    </xf>
    <xf numFmtId="2" fontId="9" fillId="4" borderId="1" xfId="0" applyNumberFormat="1" applyFont="1" applyFill="1" applyBorder="1" applyAlignment="1">
      <alignment horizontal="center"/>
    </xf>
    <xf numFmtId="0" fontId="9" fillId="3" borderId="5" xfId="0" applyFont="1" applyFill="1" applyBorder="1" applyAlignment="1">
      <alignment horizontal="center" vertical="center"/>
    </xf>
    <xf numFmtId="0" fontId="10" fillId="0" borderId="0" xfId="0" applyFont="1" applyAlignment="1">
      <alignment vertical="top"/>
    </xf>
    <xf numFmtId="0" fontId="17" fillId="0" borderId="0" xfId="0" applyFont="1" applyAlignment="1">
      <alignment horizontal="right"/>
    </xf>
    <xf numFmtId="0" fontId="11" fillId="0" borderId="0" xfId="0" applyFont="1"/>
    <xf numFmtId="0" fontId="10" fillId="0" borderId="5" xfId="0" applyFont="1" applyBorder="1" applyAlignment="1">
      <alignment horizontal="left" vertical="top"/>
    </xf>
    <xf numFmtId="0" fontId="10" fillId="3" borderId="5" xfId="0" applyFont="1" applyFill="1" applyBorder="1" applyAlignment="1">
      <alignment vertical="top"/>
    </xf>
    <xf numFmtId="165" fontId="10" fillId="3" borderId="5" xfId="0" applyNumberFormat="1" applyFont="1" applyFill="1" applyBorder="1" applyAlignment="1">
      <alignment horizontal="center" vertical="top"/>
    </xf>
    <xf numFmtId="0" fontId="9" fillId="3" borderId="5" xfId="0" applyFont="1" applyFill="1" applyBorder="1" applyAlignment="1">
      <alignment horizontal="center" vertical="top"/>
    </xf>
    <xf numFmtId="49" fontId="10" fillId="0" borderId="5" xfId="0" applyNumberFormat="1" applyFont="1" applyBorder="1" applyAlignment="1">
      <alignment vertical="top" wrapText="1"/>
    </xf>
    <xf numFmtId="0" fontId="10" fillId="2" borderId="10" xfId="0" applyFont="1" applyFill="1" applyBorder="1" applyAlignment="1" applyProtection="1">
      <alignment horizontal="left" vertical="top" wrapText="1"/>
      <protection locked="0"/>
    </xf>
    <xf numFmtId="0" fontId="9" fillId="4" borderId="2" xfId="0" applyFont="1" applyFill="1" applyBorder="1" applyAlignment="1">
      <alignment horizontal="left"/>
    </xf>
    <xf numFmtId="0" fontId="8" fillId="5" borderId="5" xfId="0" applyFont="1" applyFill="1" applyBorder="1" applyAlignment="1" applyProtection="1">
      <alignment horizontal="left"/>
      <protection locked="0"/>
    </xf>
    <xf numFmtId="0" fontId="8" fillId="5" borderId="6" xfId="0" applyFont="1" applyFill="1" applyBorder="1" applyAlignment="1" applyProtection="1">
      <alignment horizontal="left"/>
      <protection locked="0"/>
    </xf>
    <xf numFmtId="0" fontId="8" fillId="5" borderId="7" xfId="0" applyFont="1" applyFill="1" applyBorder="1" applyAlignment="1" applyProtection="1">
      <alignment horizontal="left"/>
      <protection locked="0"/>
    </xf>
    <xf numFmtId="0" fontId="10" fillId="6" borderId="5" xfId="0" applyFont="1" applyFill="1" applyBorder="1" applyAlignment="1">
      <alignment horizontal="left"/>
    </xf>
    <xf numFmtId="0" fontId="10" fillId="2" borderId="10" xfId="0" applyFont="1" applyFill="1" applyBorder="1" applyAlignment="1" applyProtection="1">
      <alignment horizontal="left"/>
      <protection locked="0"/>
    </xf>
    <xf numFmtId="0" fontId="8" fillId="0" borderId="5" xfId="0" applyFont="1" applyBorder="1" applyAlignment="1">
      <alignment horizontal="left" vertical="top" wrapText="1"/>
    </xf>
    <xf numFmtId="0" fontId="8" fillId="0" borderId="5" xfId="0" applyFont="1" applyBorder="1" applyAlignment="1">
      <alignment horizontal="left" vertical="top"/>
    </xf>
    <xf numFmtId="0" fontId="10" fillId="0" borderId="5" xfId="0" applyFont="1" applyBorder="1" applyAlignment="1">
      <alignment vertical="top" wrapText="1"/>
    </xf>
  </cellXfs>
  <cellStyles count="1">
    <cellStyle name="Standard" xfId="0" builtinId="0"/>
  </cellStyles>
  <dxfs count="6">
    <dxf>
      <font>
        <b val="0"/>
        <i val="0"/>
        <color auto="1"/>
      </font>
      <fill>
        <patternFill>
          <bgColor rgb="FF87D600"/>
        </patternFill>
      </fill>
    </dxf>
    <dxf>
      <font>
        <b val="0"/>
        <i val="0"/>
        <color auto="1"/>
      </font>
      <fill>
        <patternFill>
          <bgColor rgb="FFFF7073"/>
        </patternFill>
      </fill>
    </dxf>
    <dxf>
      <font>
        <b val="0"/>
        <i val="0"/>
        <color auto="1"/>
      </font>
      <fill>
        <patternFill>
          <bgColor rgb="FF87D600"/>
        </patternFill>
      </fill>
    </dxf>
    <dxf>
      <fill>
        <patternFill>
          <bgColor rgb="FFFF7073"/>
        </patternFill>
      </fill>
    </dxf>
    <dxf>
      <font>
        <b val="0"/>
        <i val="0"/>
        <color auto="1"/>
      </font>
      <fill>
        <patternFill>
          <bgColor rgb="FF87D600"/>
        </patternFill>
      </fill>
    </dxf>
    <dxf>
      <font>
        <b val="0"/>
        <i val="0"/>
        <color auto="1"/>
      </font>
      <fill>
        <patternFill>
          <bgColor rgb="FFFF7073"/>
        </patternFill>
      </fill>
    </dxf>
  </dxfs>
  <tableStyles count="0" defaultTableStyle="TableStyleMedium9" defaultPivotStyle="PivotStyleLight16"/>
  <colors>
    <mruColors>
      <color rgb="FF87D600"/>
      <color rgb="FFFF7073"/>
      <color rgb="FFFF9999"/>
      <color rgb="FFCCFF99"/>
      <color rgb="FF99FF66"/>
      <color rgb="FFFF7C80"/>
      <color rgb="FF66FF66"/>
      <color rgb="FF33CC33"/>
      <color rgb="FFFF505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tadt_Zuerich">
  <a:themeElements>
    <a:clrScheme name="Stadt Zuerich">
      <a:dk1>
        <a:sysClr val="windowText" lastClr="000000"/>
      </a:dk1>
      <a:lt1>
        <a:sysClr val="window" lastClr="FFFFFF"/>
      </a:lt1>
      <a:dk2>
        <a:srgbClr val="1F497D"/>
      </a:dk2>
      <a:lt2>
        <a:srgbClr val="EEECE1"/>
      </a:lt2>
      <a:accent1>
        <a:srgbClr val="0000BF"/>
      </a:accent1>
      <a:accent2>
        <a:srgbClr val="FF0000"/>
      </a:accent2>
      <a:accent3>
        <a:srgbClr val="00FF00"/>
      </a:accent3>
      <a:accent4>
        <a:srgbClr val="008000"/>
      </a:accent4>
      <a:accent5>
        <a:srgbClr val="6666FF"/>
      </a:accent5>
      <a:accent6>
        <a:srgbClr val="FFFF00"/>
      </a:accent6>
      <a:hlink>
        <a:srgbClr val="0000BF"/>
      </a:hlink>
      <a:folHlink>
        <a:srgbClr val="800080"/>
      </a:folHlink>
    </a:clrScheme>
    <a:fontScheme name="Stadt Zuerich">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47"/>
  <sheetViews>
    <sheetView showGridLines="0" tabSelected="1" zoomScaleNormal="100" zoomScalePageLayoutView="70" workbookViewId="0"/>
  </sheetViews>
  <sheetFormatPr baseColWidth="10" defaultRowHeight="14.15" x14ac:dyDescent="0.35"/>
  <cols>
    <col min="1" max="1" width="19.640625" style="1" customWidth="1"/>
    <col min="2" max="2" width="31.0703125" style="1" customWidth="1"/>
    <col min="3" max="5" width="19.640625" style="1" customWidth="1"/>
    <col min="6" max="6" width="11" style="1"/>
    <col min="7" max="16384" width="10.85546875" style="1"/>
  </cols>
  <sheetData>
    <row r="1" spans="1:6" s="65" customFormat="1" ht="15.45" x14ac:dyDescent="0.4">
      <c r="A1" s="62" t="s">
        <v>37</v>
      </c>
      <c r="B1" s="62"/>
      <c r="C1" s="63"/>
      <c r="D1" s="63"/>
      <c r="E1" s="64" t="s">
        <v>72</v>
      </c>
    </row>
    <row r="2" spans="1:6" s="65" customFormat="1" ht="15.45" x14ac:dyDescent="0.4">
      <c r="A2" s="66"/>
      <c r="B2" s="66"/>
      <c r="C2" s="67"/>
      <c r="D2" s="67"/>
      <c r="E2" s="68"/>
    </row>
    <row r="3" spans="1:6" s="9" customFormat="1" ht="12.45" x14ac:dyDescent="0.3">
      <c r="A3" s="10" t="s">
        <v>38</v>
      </c>
      <c r="B3" s="11"/>
      <c r="C3" s="11"/>
      <c r="D3" s="11"/>
      <c r="E3" s="11"/>
    </row>
    <row r="4" spans="1:6" s="9" customFormat="1" ht="142" customHeight="1" x14ac:dyDescent="0.3">
      <c r="A4" s="81" t="s">
        <v>69</v>
      </c>
      <c r="B4" s="81"/>
      <c r="C4" s="81"/>
      <c r="D4" s="81"/>
      <c r="E4" s="81"/>
    </row>
    <row r="5" spans="1:6" s="9" customFormat="1" ht="12.45" x14ac:dyDescent="0.3">
      <c r="A5" s="12"/>
      <c r="B5" s="12"/>
      <c r="C5" s="13"/>
      <c r="D5" s="13"/>
      <c r="E5" s="14"/>
    </row>
    <row r="6" spans="1:6" s="9" customFormat="1" ht="12.45" x14ac:dyDescent="0.3">
      <c r="A6" s="10" t="s">
        <v>8</v>
      </c>
      <c r="B6" s="11"/>
      <c r="C6" s="11"/>
      <c r="D6" s="11"/>
      <c r="E6" s="11"/>
      <c r="F6" s="2"/>
    </row>
    <row r="7" spans="1:6" s="9" customFormat="1" ht="12.45" x14ac:dyDescent="0.3">
      <c r="A7" s="15" t="s">
        <v>9</v>
      </c>
      <c r="B7" s="16"/>
      <c r="C7" s="17" t="s">
        <v>10</v>
      </c>
      <c r="D7" s="84"/>
      <c r="E7" s="84"/>
      <c r="F7" s="3"/>
    </row>
    <row r="8" spans="1:6" s="9" customFormat="1" ht="12.45" x14ac:dyDescent="0.3">
      <c r="A8" s="2"/>
      <c r="B8" s="2"/>
      <c r="C8" s="2"/>
      <c r="D8" s="2"/>
      <c r="E8" s="2"/>
      <c r="F8" s="2"/>
    </row>
    <row r="9" spans="1:6" s="9" customFormat="1" ht="12.45" x14ac:dyDescent="0.3">
      <c r="A9" s="10" t="s">
        <v>11</v>
      </c>
      <c r="B9" s="11"/>
      <c r="C9" s="11"/>
      <c r="D9" s="11"/>
      <c r="E9" s="11"/>
      <c r="F9" s="2"/>
    </row>
    <row r="10" spans="1:6" s="9" customFormat="1" ht="12.45" x14ac:dyDescent="0.3">
      <c r="A10" s="18" t="s">
        <v>12</v>
      </c>
      <c r="B10" s="19"/>
      <c r="C10" s="20" t="s">
        <v>13</v>
      </c>
      <c r="D10" s="85"/>
      <c r="E10" s="85"/>
      <c r="F10" s="2"/>
    </row>
    <row r="11" spans="1:6" s="9" customFormat="1" ht="12.45" x14ac:dyDescent="0.3">
      <c r="A11" s="20" t="s">
        <v>14</v>
      </c>
      <c r="B11" s="21"/>
      <c r="C11" s="20" t="s">
        <v>15</v>
      </c>
      <c r="D11" s="86"/>
      <c r="E11" s="86"/>
      <c r="F11" s="2"/>
    </row>
    <row r="12" spans="1:6" s="9" customFormat="1" ht="12.45" x14ac:dyDescent="0.3">
      <c r="A12" s="12"/>
      <c r="B12" s="12"/>
      <c r="C12" s="13"/>
      <c r="D12" s="13"/>
      <c r="E12" s="14"/>
    </row>
    <row r="13" spans="1:6" s="9" customFormat="1" ht="12.45" x14ac:dyDescent="0.3">
      <c r="A13" s="10" t="s">
        <v>17</v>
      </c>
      <c r="B13" s="11"/>
      <c r="C13" s="11"/>
      <c r="D13" s="11"/>
      <c r="E13" s="11"/>
      <c r="F13" s="2"/>
    </row>
    <row r="14" spans="1:6" s="9" customFormat="1" ht="12.45" x14ac:dyDescent="0.3">
      <c r="A14" s="22" t="s">
        <v>26</v>
      </c>
      <c r="B14" s="23"/>
      <c r="C14" s="22" t="s">
        <v>28</v>
      </c>
      <c r="D14" s="87" t="s">
        <v>110</v>
      </c>
      <c r="E14" s="87"/>
      <c r="F14" s="61" t="s">
        <v>110</v>
      </c>
    </row>
    <row r="15" spans="1:6" s="9" customFormat="1" ht="12.45" x14ac:dyDescent="0.3">
      <c r="A15" s="24" t="s">
        <v>16</v>
      </c>
      <c r="B15" s="25"/>
      <c r="C15" s="24" t="s">
        <v>27</v>
      </c>
      <c r="D15" s="88"/>
      <c r="E15" s="88"/>
      <c r="F15" s="61" t="s">
        <v>6</v>
      </c>
    </row>
    <row r="16" spans="1:6" s="9" customFormat="1" ht="12.45" x14ac:dyDescent="0.3">
      <c r="A16" s="26" t="s">
        <v>34</v>
      </c>
      <c r="B16" s="82"/>
      <c r="C16" s="82"/>
      <c r="D16" s="82"/>
      <c r="E16" s="82"/>
    </row>
    <row r="17" spans="1:5" s="9" customFormat="1" ht="12.45" x14ac:dyDescent="0.3">
      <c r="A17" s="27"/>
      <c r="B17" s="27"/>
      <c r="C17" s="27"/>
      <c r="D17" s="28"/>
      <c r="E17" s="28"/>
    </row>
    <row r="18" spans="1:5" s="9" customFormat="1" ht="12.45" x14ac:dyDescent="0.3">
      <c r="A18" s="10" t="s">
        <v>18</v>
      </c>
      <c r="B18" s="11"/>
      <c r="C18" s="11"/>
      <c r="D18" s="11"/>
      <c r="E18" s="11"/>
    </row>
    <row r="19" spans="1:5" s="9" customFormat="1" ht="12.45" x14ac:dyDescent="0.3">
      <c r="A19" s="29"/>
      <c r="B19" s="22" t="s">
        <v>7</v>
      </c>
      <c r="C19" s="30" t="s">
        <v>3</v>
      </c>
      <c r="D19" s="30" t="s">
        <v>4</v>
      </c>
      <c r="E19" s="30" t="s">
        <v>5</v>
      </c>
    </row>
    <row r="20" spans="1:5" s="9" customFormat="1" ht="12.45" x14ac:dyDescent="0.3">
      <c r="A20" s="31" t="s">
        <v>29</v>
      </c>
      <c r="B20" s="32"/>
      <c r="C20" s="33">
        <v>0</v>
      </c>
      <c r="D20" s="33">
        <v>0</v>
      </c>
      <c r="E20" s="34">
        <v>0</v>
      </c>
    </row>
    <row r="21" spans="1:5" s="9" customFormat="1" ht="12.45" x14ac:dyDescent="0.3">
      <c r="A21" s="31" t="s">
        <v>30</v>
      </c>
      <c r="B21" s="32"/>
      <c r="C21" s="33">
        <v>0</v>
      </c>
      <c r="D21" s="33">
        <v>0</v>
      </c>
      <c r="E21" s="34">
        <v>0</v>
      </c>
    </row>
    <row r="22" spans="1:5" s="9" customFormat="1" ht="12.45" x14ac:dyDescent="0.3">
      <c r="A22" s="31" t="s">
        <v>31</v>
      </c>
      <c r="B22" s="32"/>
      <c r="C22" s="33">
        <v>0</v>
      </c>
      <c r="D22" s="33">
        <v>0</v>
      </c>
      <c r="E22" s="34">
        <v>0</v>
      </c>
    </row>
    <row r="23" spans="1:5" s="9" customFormat="1" ht="12.45" x14ac:dyDescent="0.3">
      <c r="A23" s="31" t="s">
        <v>32</v>
      </c>
      <c r="B23" s="32"/>
      <c r="C23" s="35"/>
      <c r="D23" s="35"/>
      <c r="E23" s="34">
        <v>0</v>
      </c>
    </row>
    <row r="24" spans="1:5" s="9" customFormat="1" ht="12.45" x14ac:dyDescent="0.3">
      <c r="A24" s="24" t="s">
        <v>33</v>
      </c>
      <c r="B24" s="36"/>
      <c r="C24" s="37">
        <v>0</v>
      </c>
      <c r="D24" s="37">
        <v>0</v>
      </c>
      <c r="E24" s="38">
        <v>0</v>
      </c>
    </row>
    <row r="25" spans="1:5" s="9" customFormat="1" ht="12.45" x14ac:dyDescent="0.3">
      <c r="A25" s="27"/>
      <c r="B25" s="27"/>
      <c r="C25" s="27"/>
      <c r="D25" s="28"/>
      <c r="E25" s="28"/>
    </row>
    <row r="26" spans="1:5" s="9" customFormat="1" ht="12.45" x14ac:dyDescent="0.3">
      <c r="A26" s="7" t="s">
        <v>19</v>
      </c>
      <c r="B26" s="7"/>
      <c r="C26" s="8" t="s">
        <v>0</v>
      </c>
      <c r="D26" s="8" t="s">
        <v>0</v>
      </c>
      <c r="E26" s="69" t="s">
        <v>0</v>
      </c>
    </row>
    <row r="27" spans="1:5" s="9" customFormat="1" ht="12.45" x14ac:dyDescent="0.3">
      <c r="A27" s="39" t="s">
        <v>29</v>
      </c>
      <c r="B27" s="40">
        <f>B20</f>
        <v>0</v>
      </c>
      <c r="C27" s="41">
        <v>0</v>
      </c>
      <c r="D27" s="41">
        <v>0</v>
      </c>
      <c r="E27" s="70">
        <f>IF(E20&gt;0,(C20*C27+D20*D27)/(C20+D20),0)</f>
        <v>0</v>
      </c>
    </row>
    <row r="28" spans="1:5" s="9" customFormat="1" ht="12.45" x14ac:dyDescent="0.3">
      <c r="A28" s="31" t="s">
        <v>30</v>
      </c>
      <c r="B28" s="42">
        <f t="shared" ref="B28:B31" si="0">B21</f>
        <v>0</v>
      </c>
      <c r="C28" s="34">
        <v>0</v>
      </c>
      <c r="D28" s="34">
        <v>0</v>
      </c>
      <c r="E28" s="43">
        <f>IF(E21&gt;0,(C21*C28+D21*D28)/(C21+D21),0)</f>
        <v>0</v>
      </c>
    </row>
    <row r="29" spans="1:5" s="9" customFormat="1" ht="12.45" x14ac:dyDescent="0.3">
      <c r="A29" s="31" t="s">
        <v>31</v>
      </c>
      <c r="B29" s="42">
        <f t="shared" si="0"/>
        <v>0</v>
      </c>
      <c r="C29" s="34">
        <v>0</v>
      </c>
      <c r="D29" s="34">
        <v>0</v>
      </c>
      <c r="E29" s="43">
        <f>IF(E22&gt;0,(C22*C29+D22*D29)/(C22+D22),0)</f>
        <v>0</v>
      </c>
    </row>
    <row r="30" spans="1:5" s="9" customFormat="1" ht="12.45" x14ac:dyDescent="0.3">
      <c r="A30" s="31" t="s">
        <v>32</v>
      </c>
      <c r="B30" s="42">
        <f t="shared" si="0"/>
        <v>0</v>
      </c>
      <c r="C30" s="43"/>
      <c r="D30" s="43"/>
      <c r="E30" s="43">
        <v>0</v>
      </c>
    </row>
    <row r="31" spans="1:5" s="9" customFormat="1" ht="12.45" x14ac:dyDescent="0.3">
      <c r="A31" s="24" t="s">
        <v>33</v>
      </c>
      <c r="B31" s="44">
        <f t="shared" si="0"/>
        <v>0</v>
      </c>
      <c r="C31" s="38">
        <v>0</v>
      </c>
      <c r="D31" s="38">
        <v>0</v>
      </c>
      <c r="E31" s="71">
        <f>IF(E24&gt;0,(C24*C31+D24*D31)/(C24+D24),0)</f>
        <v>0</v>
      </c>
    </row>
    <row r="32" spans="1:5" s="9" customFormat="1" ht="12.45" x14ac:dyDescent="0.3">
      <c r="A32" s="27"/>
      <c r="B32" s="27"/>
      <c r="C32" s="27"/>
      <c r="D32" s="28"/>
      <c r="E32" s="28"/>
    </row>
    <row r="33" spans="1:5" s="9" customFormat="1" ht="12.45" x14ac:dyDescent="0.3">
      <c r="A33" s="45" t="s">
        <v>21</v>
      </c>
      <c r="B33" s="45"/>
      <c r="C33" s="46"/>
      <c r="D33" s="46"/>
      <c r="E33" s="47" t="s">
        <v>2</v>
      </c>
    </row>
    <row r="34" spans="1:5" s="9" customFormat="1" ht="12.45" x14ac:dyDescent="0.3">
      <c r="A34" s="22" t="s">
        <v>29</v>
      </c>
      <c r="B34" s="48">
        <f>B20</f>
        <v>0</v>
      </c>
      <c r="C34" s="49"/>
      <c r="D34" s="49"/>
      <c r="E34" s="53">
        <f>E20*E27*10</f>
        <v>0</v>
      </c>
    </row>
    <row r="35" spans="1:5" s="9" customFormat="1" ht="12.45" x14ac:dyDescent="0.3">
      <c r="A35" s="31" t="s">
        <v>30</v>
      </c>
      <c r="B35" s="42">
        <f t="shared" ref="B35:B38" si="1">B21</f>
        <v>0</v>
      </c>
      <c r="C35" s="50"/>
      <c r="D35" s="50"/>
      <c r="E35" s="43">
        <f>E21*E28*10</f>
        <v>0</v>
      </c>
    </row>
    <row r="36" spans="1:5" s="9" customFormat="1" ht="12.45" x14ac:dyDescent="0.3">
      <c r="A36" s="31" t="s">
        <v>31</v>
      </c>
      <c r="B36" s="42">
        <f t="shared" si="1"/>
        <v>0</v>
      </c>
      <c r="C36" s="50"/>
      <c r="D36" s="50"/>
      <c r="E36" s="43">
        <f>E22*E29*10</f>
        <v>0</v>
      </c>
    </row>
    <row r="37" spans="1:5" s="9" customFormat="1" ht="12.45" x14ac:dyDescent="0.3">
      <c r="A37" s="31" t="s">
        <v>32</v>
      </c>
      <c r="B37" s="42">
        <f t="shared" si="1"/>
        <v>0</v>
      </c>
      <c r="C37" s="50"/>
      <c r="D37" s="50"/>
      <c r="E37" s="43">
        <v>0</v>
      </c>
    </row>
    <row r="38" spans="1:5" s="9" customFormat="1" ht="12.45" x14ac:dyDescent="0.3">
      <c r="A38" s="24" t="s">
        <v>33</v>
      </c>
      <c r="B38" s="44">
        <f t="shared" si="1"/>
        <v>0</v>
      </c>
      <c r="C38" s="51"/>
      <c r="D38" s="51"/>
      <c r="E38" s="71">
        <f>E24*E31*10</f>
        <v>0</v>
      </c>
    </row>
    <row r="39" spans="1:5" s="9" customFormat="1" ht="12.45" x14ac:dyDescent="0.3">
      <c r="A39" s="27"/>
      <c r="B39" s="12"/>
      <c r="C39" s="13"/>
      <c r="D39" s="13"/>
      <c r="E39" s="52"/>
    </row>
    <row r="40" spans="1:5" s="9" customFormat="1" ht="12.45" x14ac:dyDescent="0.3">
      <c r="A40" s="45" t="s">
        <v>20</v>
      </c>
      <c r="B40" s="45"/>
      <c r="C40" s="46"/>
      <c r="D40" s="46"/>
      <c r="E40" s="47"/>
    </row>
    <row r="41" spans="1:5" s="9" customFormat="1" ht="12.45" x14ac:dyDescent="0.3">
      <c r="A41" s="22" t="s">
        <v>23</v>
      </c>
      <c r="B41" s="29"/>
      <c r="C41" s="53"/>
      <c r="D41" s="53"/>
      <c r="E41" s="53">
        <f>IF(AND(E42=0,E43=0),0,100/E42/1000*E43)</f>
        <v>0</v>
      </c>
    </row>
    <row r="42" spans="1:5" s="9" customFormat="1" ht="12.45" x14ac:dyDescent="0.3">
      <c r="A42" s="24" t="s">
        <v>1</v>
      </c>
      <c r="B42" s="24"/>
      <c r="C42" s="51"/>
      <c r="D42" s="51"/>
      <c r="E42" s="71">
        <f>SUM(E20:E24)</f>
        <v>0</v>
      </c>
    </row>
    <row r="43" spans="1:5" s="9" customFormat="1" ht="12.45" x14ac:dyDescent="0.3">
      <c r="A43" s="54" t="s">
        <v>22</v>
      </c>
      <c r="B43" s="55"/>
      <c r="C43" s="56"/>
      <c r="D43" s="56"/>
      <c r="E43" s="72">
        <f>SUM(E34:E38)</f>
        <v>0</v>
      </c>
    </row>
    <row r="44" spans="1:5" s="9" customFormat="1" ht="12.45" x14ac:dyDescent="0.3">
      <c r="A44" s="27"/>
      <c r="B44" s="27"/>
      <c r="C44" s="27"/>
      <c r="D44" s="27"/>
      <c r="E44" s="27"/>
    </row>
    <row r="45" spans="1:5" s="9" customFormat="1" ht="12.45" x14ac:dyDescent="0.3">
      <c r="A45" s="7" t="s">
        <v>111</v>
      </c>
      <c r="B45" s="83" t="s">
        <v>24</v>
      </c>
      <c r="C45" s="83"/>
      <c r="D45" s="57" t="s">
        <v>35</v>
      </c>
      <c r="E45" s="57" t="s">
        <v>25</v>
      </c>
    </row>
    <row r="46" spans="1:5" s="9" customFormat="1" ht="12.45" x14ac:dyDescent="0.3">
      <c r="A46" s="58">
        <v>120.04</v>
      </c>
      <c r="B46" s="59" t="s">
        <v>36</v>
      </c>
      <c r="C46" s="59"/>
      <c r="D46" s="60">
        <f>IF(D14="Ohne Einschränkung",40,80)</f>
        <v>40</v>
      </c>
      <c r="E46" s="73" t="str">
        <f>IF(OR(AND(D14="Ohne Einschränkung",E43&lt;=40),AND(D14="Wäschereien, gewerbl. Küchen, Turnhallen",E43&lt;=80)),"Erfüllt","Nicht erfüllt")</f>
        <v>Erfüllt</v>
      </c>
    </row>
    <row r="47" spans="1:5" x14ac:dyDescent="0.35">
      <c r="A47" s="4"/>
      <c r="B47" s="4"/>
      <c r="C47" s="4"/>
      <c r="D47" s="4"/>
      <c r="E47" s="4"/>
    </row>
  </sheetData>
  <sheetProtection algorithmName="SHA-512" hashValue="WDXhlJcTQM8nTyVxrKXJXR+wwTEoIHBE5QxJ7a6K6m60W95bjtXDXHa2pC22r4SzsMNO5/ar2XjRx/u/TIsJnw==" saltValue="+Ae4lGIPjnEjYBro/D8FGQ==" spinCount="100000" sheet="1" objects="1" scenarios="1"/>
  <mergeCells count="8">
    <mergeCell ref="A4:E4"/>
    <mergeCell ref="B16:E16"/>
    <mergeCell ref="B45:C45"/>
    <mergeCell ref="D7:E7"/>
    <mergeCell ref="D10:E10"/>
    <mergeCell ref="D11:E11"/>
    <mergeCell ref="D14:E14"/>
    <mergeCell ref="D15:E15"/>
  </mergeCells>
  <conditionalFormatting sqref="A46:E46">
    <cfRule type="expression" dxfId="5" priority="3">
      <formula>$E$46="Nicht erfüllt"</formula>
    </cfRule>
    <cfRule type="expression" dxfId="4" priority="4">
      <formula>$E$46="Erfüllt"</formula>
    </cfRule>
  </conditionalFormatting>
  <dataValidations disablePrompts="1" count="1">
    <dataValidation type="list" allowBlank="1" showInputMessage="1" showErrorMessage="1" sqref="D14:E14" xr:uid="{814E217B-5C67-4EFE-BDD4-6DE9B0C1F915}">
      <formula1>$F$14:$F$15</formula1>
    </dataValidation>
  </dataValidations>
  <pageMargins left="0.7" right="0.7" top="0.75" bottom="0.75" header="0.3" footer="0.3"/>
  <pageSetup paperSize="9" scale="73" fitToHeight="0" orientation="portrait" r:id="rId1"/>
  <headerFooter scaleWithDoc="0">
    <oddHeader>&amp;L&amp;9Minergie-ECO&amp;R&amp;9Lösemittelrechner</oddHeader>
    <oddFooter>&amp;L&amp;9Druck vom &amp;D&amp;C&amp;9https://www.minergie.ch/de/zertifizieren/eco/&amp;R&amp;9&amp;P/&amp;N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928E-95B7-4BB8-B862-7B49187D8D6B}">
  <sheetPr>
    <pageSetUpPr fitToPage="1"/>
  </sheetPr>
  <dimension ref="A1:F47"/>
  <sheetViews>
    <sheetView showGridLines="0" zoomScaleNormal="100" workbookViewId="0"/>
  </sheetViews>
  <sheetFormatPr baseColWidth="10" defaultColWidth="11" defaultRowHeight="14.15" x14ac:dyDescent="0.35"/>
  <cols>
    <col min="1" max="1" width="19.640625" style="6" customWidth="1"/>
    <col min="2" max="2" width="31.0703125" style="6" customWidth="1"/>
    <col min="3" max="5" width="19.640625" style="6" customWidth="1"/>
    <col min="6" max="16384" width="11" style="6"/>
  </cols>
  <sheetData>
    <row r="1" spans="1:6" s="65" customFormat="1" ht="15.45" x14ac:dyDescent="0.4">
      <c r="A1" s="62" t="s">
        <v>40</v>
      </c>
      <c r="B1" s="62"/>
      <c r="C1" s="63"/>
      <c r="D1" s="63"/>
      <c r="E1" s="64" t="s">
        <v>72</v>
      </c>
    </row>
    <row r="2" spans="1:6" s="65" customFormat="1" ht="15" x14ac:dyDescent="0.35">
      <c r="C2" s="67"/>
      <c r="D2" s="67"/>
      <c r="E2" s="75"/>
    </row>
    <row r="3" spans="1:6" s="9" customFormat="1" ht="12.45" x14ac:dyDescent="0.3">
      <c r="A3" s="10" t="s">
        <v>39</v>
      </c>
      <c r="B3" s="11"/>
      <c r="C3" s="11"/>
      <c r="D3" s="11"/>
      <c r="E3" s="11"/>
    </row>
    <row r="4" spans="1:6" s="9" customFormat="1" ht="142" customHeight="1" x14ac:dyDescent="0.3">
      <c r="A4" s="89" t="s">
        <v>70</v>
      </c>
      <c r="B4" s="90"/>
      <c r="C4" s="90"/>
      <c r="D4" s="90"/>
      <c r="E4" s="90"/>
    </row>
    <row r="5" spans="1:6" s="9" customFormat="1" ht="12.45" x14ac:dyDescent="0.3">
      <c r="A5" s="76"/>
      <c r="B5" s="2"/>
      <c r="C5" s="2"/>
      <c r="D5" s="2"/>
      <c r="E5" s="2"/>
    </row>
    <row r="6" spans="1:6" s="9" customFormat="1" ht="12.45" x14ac:dyDescent="0.3">
      <c r="A6" s="10" t="s">
        <v>41</v>
      </c>
      <c r="B6" s="11"/>
      <c r="C6" s="11"/>
      <c r="D6" s="11"/>
      <c r="E6" s="11"/>
    </row>
    <row r="7" spans="1:6" s="9" customFormat="1" ht="12.45" x14ac:dyDescent="0.3">
      <c r="A7" s="15" t="s">
        <v>42</v>
      </c>
      <c r="B7" s="16"/>
      <c r="C7" s="17" t="s">
        <v>43</v>
      </c>
      <c r="D7" s="84"/>
      <c r="E7" s="84"/>
    </row>
    <row r="8" spans="1:6" s="9" customFormat="1" ht="12.45" x14ac:dyDescent="0.3">
      <c r="A8" s="2"/>
      <c r="B8" s="2"/>
      <c r="C8" s="2"/>
      <c r="D8" s="2"/>
      <c r="E8" s="2"/>
    </row>
    <row r="9" spans="1:6" s="9" customFormat="1" ht="12.45" x14ac:dyDescent="0.3">
      <c r="A9" s="10" t="s">
        <v>44</v>
      </c>
      <c r="B9" s="11"/>
      <c r="C9" s="11"/>
      <c r="D9" s="11"/>
      <c r="E9" s="11"/>
    </row>
    <row r="10" spans="1:6" s="9" customFormat="1" ht="12.45" x14ac:dyDescent="0.3">
      <c r="A10" s="18" t="s">
        <v>45</v>
      </c>
      <c r="B10" s="19"/>
      <c r="C10" s="20" t="s">
        <v>46</v>
      </c>
      <c r="D10" s="85"/>
      <c r="E10" s="85"/>
    </row>
    <row r="11" spans="1:6" s="9" customFormat="1" ht="12.45" x14ac:dyDescent="0.3">
      <c r="A11" s="20" t="s">
        <v>47</v>
      </c>
      <c r="B11" s="21"/>
      <c r="C11" s="20" t="s">
        <v>48</v>
      </c>
      <c r="D11" s="86"/>
      <c r="E11" s="86"/>
    </row>
    <row r="12" spans="1:6" s="9" customFormat="1" ht="12.45" x14ac:dyDescent="0.3">
      <c r="A12" s="12"/>
      <c r="B12" s="12"/>
      <c r="C12" s="13"/>
      <c r="D12" s="13"/>
      <c r="E12" s="14"/>
    </row>
    <row r="13" spans="1:6" s="9" customFormat="1" ht="12.45" x14ac:dyDescent="0.3">
      <c r="A13" s="10" t="s">
        <v>49</v>
      </c>
      <c r="B13" s="11"/>
      <c r="C13" s="11"/>
      <c r="D13" s="11"/>
      <c r="E13" s="11"/>
    </row>
    <row r="14" spans="1:6" s="9" customFormat="1" ht="12.45" x14ac:dyDescent="0.3">
      <c r="A14" s="22" t="s">
        <v>50</v>
      </c>
      <c r="B14" s="23"/>
      <c r="C14" s="22" t="s">
        <v>51</v>
      </c>
      <c r="D14" s="87" t="s">
        <v>108</v>
      </c>
      <c r="E14" s="87"/>
      <c r="F14" s="61" t="s">
        <v>109</v>
      </c>
    </row>
    <row r="15" spans="1:6" s="9" customFormat="1" x14ac:dyDescent="0.3">
      <c r="A15" s="24" t="s">
        <v>52</v>
      </c>
      <c r="B15" s="25"/>
      <c r="C15" s="24" t="s">
        <v>117</v>
      </c>
      <c r="D15" s="88"/>
      <c r="E15" s="88"/>
      <c r="F15" s="61" t="s">
        <v>108</v>
      </c>
    </row>
    <row r="16" spans="1:6" s="9" customFormat="1" ht="12.45" x14ac:dyDescent="0.3">
      <c r="A16" s="26" t="s">
        <v>53</v>
      </c>
      <c r="B16" s="82"/>
      <c r="C16" s="82"/>
      <c r="D16" s="82"/>
      <c r="E16" s="82"/>
    </row>
    <row r="17" spans="1:5" s="9" customFormat="1" ht="12.45" x14ac:dyDescent="0.3">
      <c r="A17" s="27"/>
      <c r="B17" s="27"/>
      <c r="C17" s="27"/>
      <c r="D17" s="28"/>
      <c r="E17" s="28"/>
    </row>
    <row r="18" spans="1:5" s="9" customFormat="1" ht="12.45" x14ac:dyDescent="0.3">
      <c r="A18" s="10" t="s">
        <v>54</v>
      </c>
      <c r="B18" s="11"/>
      <c r="C18" s="11"/>
      <c r="D18" s="11"/>
      <c r="E18" s="11"/>
    </row>
    <row r="19" spans="1:5" s="9" customFormat="1" x14ac:dyDescent="0.3">
      <c r="A19" s="29"/>
      <c r="B19" s="22" t="s">
        <v>55</v>
      </c>
      <c r="C19" s="30" t="s">
        <v>56</v>
      </c>
      <c r="D19" s="30" t="s">
        <v>57</v>
      </c>
      <c r="E19" s="30" t="s">
        <v>118</v>
      </c>
    </row>
    <row r="20" spans="1:5" s="9" customFormat="1" ht="12.45" x14ac:dyDescent="0.3">
      <c r="A20" s="31" t="s">
        <v>58</v>
      </c>
      <c r="B20" s="32"/>
      <c r="C20" s="33">
        <v>0</v>
      </c>
      <c r="D20" s="33">
        <v>0</v>
      </c>
      <c r="E20" s="34">
        <v>0</v>
      </c>
    </row>
    <row r="21" spans="1:5" s="9" customFormat="1" ht="12.45" x14ac:dyDescent="0.3">
      <c r="A21" s="31" t="s">
        <v>59</v>
      </c>
      <c r="B21" s="32"/>
      <c r="C21" s="33">
        <v>0</v>
      </c>
      <c r="D21" s="33">
        <v>0</v>
      </c>
      <c r="E21" s="34">
        <v>0</v>
      </c>
    </row>
    <row r="22" spans="1:5" s="9" customFormat="1" ht="12.45" x14ac:dyDescent="0.3">
      <c r="A22" s="31" t="s">
        <v>60</v>
      </c>
      <c r="B22" s="32"/>
      <c r="C22" s="33">
        <v>0</v>
      </c>
      <c r="D22" s="33">
        <v>0</v>
      </c>
      <c r="E22" s="34">
        <v>0</v>
      </c>
    </row>
    <row r="23" spans="1:5" s="9" customFormat="1" ht="12.45" x14ac:dyDescent="0.3">
      <c r="A23" s="31" t="s">
        <v>61</v>
      </c>
      <c r="B23" s="32"/>
      <c r="C23" s="35"/>
      <c r="D23" s="35"/>
      <c r="E23" s="34">
        <v>0</v>
      </c>
    </row>
    <row r="24" spans="1:5" s="9" customFormat="1" ht="12.45" x14ac:dyDescent="0.3">
      <c r="A24" s="24" t="s">
        <v>62</v>
      </c>
      <c r="B24" s="36"/>
      <c r="C24" s="37">
        <v>0</v>
      </c>
      <c r="D24" s="37">
        <v>0</v>
      </c>
      <c r="E24" s="38">
        <v>0</v>
      </c>
    </row>
    <row r="25" spans="1:5" s="9" customFormat="1" ht="12.45" x14ac:dyDescent="0.3">
      <c r="A25" s="27"/>
      <c r="B25" s="27"/>
      <c r="C25" s="27"/>
      <c r="D25" s="28"/>
      <c r="E25" s="28"/>
    </row>
    <row r="26" spans="1:5" s="9" customFormat="1" ht="12.45" x14ac:dyDescent="0.3">
      <c r="A26" s="7" t="s">
        <v>63</v>
      </c>
      <c r="B26" s="7"/>
      <c r="C26" s="8" t="s">
        <v>0</v>
      </c>
      <c r="D26" s="8" t="s">
        <v>0</v>
      </c>
      <c r="E26" s="69" t="s">
        <v>0</v>
      </c>
    </row>
    <row r="27" spans="1:5" s="9" customFormat="1" ht="12.45" x14ac:dyDescent="0.3">
      <c r="A27" s="39" t="s">
        <v>58</v>
      </c>
      <c r="B27" s="40">
        <f>B20</f>
        <v>0</v>
      </c>
      <c r="C27" s="41">
        <v>0</v>
      </c>
      <c r="D27" s="41">
        <v>0</v>
      </c>
      <c r="E27" s="70">
        <f>IF(E20&gt;0,(C20*C27+D20*D27)/(C20+D20),0)</f>
        <v>0</v>
      </c>
    </row>
    <row r="28" spans="1:5" s="9" customFormat="1" ht="12.45" x14ac:dyDescent="0.3">
      <c r="A28" s="31" t="s">
        <v>59</v>
      </c>
      <c r="B28" s="42">
        <f t="shared" ref="B28:B31" si="0">B21</f>
        <v>0</v>
      </c>
      <c r="C28" s="34">
        <v>0</v>
      </c>
      <c r="D28" s="34">
        <v>0</v>
      </c>
      <c r="E28" s="43">
        <f>IF(E21&gt;0,(C21*C28+D21*D28)/(C21+D21),0)</f>
        <v>0</v>
      </c>
    </row>
    <row r="29" spans="1:5" s="9" customFormat="1" ht="12.45" x14ac:dyDescent="0.3">
      <c r="A29" s="31" t="s">
        <v>60</v>
      </c>
      <c r="B29" s="42">
        <f t="shared" si="0"/>
        <v>0</v>
      </c>
      <c r="C29" s="34">
        <v>0</v>
      </c>
      <c r="D29" s="34">
        <v>0</v>
      </c>
      <c r="E29" s="43">
        <f>IF(E22&gt;0,(C22*C29+D22*D29)/(C22+D22),0)</f>
        <v>0</v>
      </c>
    </row>
    <row r="30" spans="1:5" s="9" customFormat="1" ht="12.45" x14ac:dyDescent="0.3">
      <c r="A30" s="31" t="s">
        <v>61</v>
      </c>
      <c r="B30" s="42">
        <f t="shared" si="0"/>
        <v>0</v>
      </c>
      <c r="C30" s="43"/>
      <c r="D30" s="43"/>
      <c r="E30" s="43">
        <v>0</v>
      </c>
    </row>
    <row r="31" spans="1:5" s="9" customFormat="1" ht="12.45" x14ac:dyDescent="0.3">
      <c r="A31" s="24" t="s">
        <v>62</v>
      </c>
      <c r="B31" s="44">
        <f t="shared" si="0"/>
        <v>0</v>
      </c>
      <c r="C31" s="38">
        <v>0</v>
      </c>
      <c r="D31" s="38">
        <v>0</v>
      </c>
      <c r="E31" s="71">
        <f>IF(E24&gt;0,(C24*C31+D24*D31)/(C24+D24),0)</f>
        <v>0</v>
      </c>
    </row>
    <row r="32" spans="1:5" s="9" customFormat="1" ht="12.45" x14ac:dyDescent="0.3">
      <c r="A32" s="27"/>
      <c r="B32" s="27"/>
      <c r="C32" s="27"/>
      <c r="D32" s="28"/>
      <c r="E32" s="28"/>
    </row>
    <row r="33" spans="1:5" s="9" customFormat="1" x14ac:dyDescent="0.3">
      <c r="A33" s="45" t="s">
        <v>64</v>
      </c>
      <c r="B33" s="45"/>
      <c r="C33" s="46"/>
      <c r="D33" s="46"/>
      <c r="E33" s="47" t="s">
        <v>119</v>
      </c>
    </row>
    <row r="34" spans="1:5" s="9" customFormat="1" ht="12.45" x14ac:dyDescent="0.3">
      <c r="A34" s="22" t="s">
        <v>58</v>
      </c>
      <c r="B34" s="48">
        <f>B20</f>
        <v>0</v>
      </c>
      <c r="C34" s="49"/>
      <c r="D34" s="49"/>
      <c r="E34" s="53">
        <f>E20*E27*10</f>
        <v>0</v>
      </c>
    </row>
    <row r="35" spans="1:5" s="9" customFormat="1" ht="12.45" x14ac:dyDescent="0.3">
      <c r="A35" s="31" t="s">
        <v>59</v>
      </c>
      <c r="B35" s="42">
        <f t="shared" ref="B35:B38" si="1">B21</f>
        <v>0</v>
      </c>
      <c r="C35" s="50"/>
      <c r="D35" s="50"/>
      <c r="E35" s="43">
        <f>E21*E28*10</f>
        <v>0</v>
      </c>
    </row>
    <row r="36" spans="1:5" s="9" customFormat="1" ht="12.45" x14ac:dyDescent="0.3">
      <c r="A36" s="31" t="s">
        <v>60</v>
      </c>
      <c r="B36" s="42">
        <f t="shared" si="1"/>
        <v>0</v>
      </c>
      <c r="C36" s="50"/>
      <c r="D36" s="50"/>
      <c r="E36" s="43">
        <f>E22*E29*10</f>
        <v>0</v>
      </c>
    </row>
    <row r="37" spans="1:5" s="9" customFormat="1" ht="12.45" x14ac:dyDescent="0.3">
      <c r="A37" s="31" t="s">
        <v>61</v>
      </c>
      <c r="B37" s="42">
        <f t="shared" si="1"/>
        <v>0</v>
      </c>
      <c r="C37" s="50"/>
      <c r="D37" s="50"/>
      <c r="E37" s="43">
        <v>0</v>
      </c>
    </row>
    <row r="38" spans="1:5" s="9" customFormat="1" ht="12.45" x14ac:dyDescent="0.3">
      <c r="A38" s="24" t="s">
        <v>62</v>
      </c>
      <c r="B38" s="44">
        <f t="shared" si="1"/>
        <v>0</v>
      </c>
      <c r="C38" s="51"/>
      <c r="D38" s="51"/>
      <c r="E38" s="71">
        <f>E24*E31*10</f>
        <v>0</v>
      </c>
    </row>
    <row r="39" spans="1:5" s="9" customFormat="1" ht="12.45" x14ac:dyDescent="0.3">
      <c r="A39" s="27"/>
      <c r="B39" s="12"/>
      <c r="C39" s="13"/>
      <c r="D39" s="13"/>
      <c r="E39" s="52"/>
    </row>
    <row r="40" spans="1:5" s="9" customFormat="1" ht="12.45" x14ac:dyDescent="0.3">
      <c r="A40" s="45" t="s">
        <v>65</v>
      </c>
      <c r="B40" s="45"/>
      <c r="C40" s="46"/>
      <c r="D40" s="46"/>
      <c r="E40" s="47"/>
    </row>
    <row r="41" spans="1:5" s="9" customFormat="1" ht="12.45" x14ac:dyDescent="0.3">
      <c r="A41" s="22" t="s">
        <v>66</v>
      </c>
      <c r="B41" s="29"/>
      <c r="C41" s="53"/>
      <c r="D41" s="53"/>
      <c r="E41" s="53">
        <f>IF(AND(E42=0,E43=0),0,100/E42/1000*E43)</f>
        <v>0</v>
      </c>
    </row>
    <row r="42" spans="1:5" s="9" customFormat="1" x14ac:dyDescent="0.3">
      <c r="A42" s="24" t="s">
        <v>120</v>
      </c>
      <c r="B42" s="24"/>
      <c r="C42" s="51"/>
      <c r="D42" s="51"/>
      <c r="E42" s="71">
        <f>SUM(E20:E24)</f>
        <v>0</v>
      </c>
    </row>
    <row r="43" spans="1:5" s="9" customFormat="1" ht="13.75" x14ac:dyDescent="0.3">
      <c r="A43" s="54" t="s">
        <v>121</v>
      </c>
      <c r="B43" s="55"/>
      <c r="C43" s="56"/>
      <c r="D43" s="56"/>
      <c r="E43" s="72">
        <f>SUM(E34:E38)</f>
        <v>0</v>
      </c>
    </row>
    <row r="44" spans="1:5" s="9" customFormat="1" ht="12.45" x14ac:dyDescent="0.3">
      <c r="A44" s="27"/>
      <c r="B44" s="27"/>
      <c r="C44" s="27"/>
      <c r="D44" s="27"/>
      <c r="E44" s="27"/>
    </row>
    <row r="45" spans="1:5" s="9" customFormat="1" ht="12.45" x14ac:dyDescent="0.3">
      <c r="A45" s="7" t="s">
        <v>111</v>
      </c>
      <c r="B45" s="83" t="s">
        <v>112</v>
      </c>
      <c r="C45" s="83"/>
      <c r="D45" s="57" t="s">
        <v>67</v>
      </c>
      <c r="E45" s="57" t="s">
        <v>68</v>
      </c>
    </row>
    <row r="46" spans="1:5" s="74" customFormat="1" ht="12.45" x14ac:dyDescent="0.35">
      <c r="A46" s="77">
        <v>120.04</v>
      </c>
      <c r="B46" s="78" t="s">
        <v>115</v>
      </c>
      <c r="C46" s="78"/>
      <c r="D46" s="79">
        <f>IF(D14="Sans restriction",40,80)</f>
        <v>80</v>
      </c>
      <c r="E46" s="80" t="str">
        <f>IF(OR(AND(D14="Sans restriction",E43&lt;=40),AND(D14="Buanderies, cuisines prof., salles de gym.",E43&lt;=80)),"Remplie","Pas remplie")</f>
        <v>Remplie</v>
      </c>
    </row>
    <row r="47" spans="1:5" x14ac:dyDescent="0.35">
      <c r="A47" s="5"/>
      <c r="B47" s="5"/>
      <c r="C47" s="5"/>
      <c r="D47" s="5"/>
      <c r="E47" s="5"/>
    </row>
  </sheetData>
  <sheetProtection algorithmName="SHA-512" hashValue="LelIt4hTYzpXT2IwJHuxa5BZA1tpGwbF7vVEucnVEasKbHoy1hbPmOF0KhVDhTblQiKfiZ+3AoISOcStLu7JvA==" saltValue="rDrlEnRtEJJtT6QGfygudQ==" spinCount="100000" sheet="1" objects="1" scenarios="1"/>
  <mergeCells count="8">
    <mergeCell ref="A4:E4"/>
    <mergeCell ref="B45:C45"/>
    <mergeCell ref="D7:E7"/>
    <mergeCell ref="D10:E10"/>
    <mergeCell ref="D11:E11"/>
    <mergeCell ref="D14:E14"/>
    <mergeCell ref="D15:E15"/>
    <mergeCell ref="B16:E16"/>
  </mergeCells>
  <conditionalFormatting sqref="A46:E46">
    <cfRule type="expression" dxfId="3" priority="1">
      <formula>$E$46="Pas remplie"</formula>
    </cfRule>
    <cfRule type="expression" dxfId="2" priority="3">
      <formula>$E$46="Remplie"</formula>
    </cfRule>
  </conditionalFormatting>
  <dataValidations count="1">
    <dataValidation type="list" allowBlank="1" showInputMessage="1" showErrorMessage="1" sqref="D14:E14" xr:uid="{45D2A8D7-887E-4791-B615-A4B52C61B7FC}">
      <formula1>$F$14:$F$15</formula1>
    </dataValidation>
  </dataValidations>
  <pageMargins left="0.7" right="0.7" top="0.75" bottom="0.75" header="0.3" footer="0.3"/>
  <pageSetup paperSize="9" scale="73" fitToHeight="0" orientation="portrait" r:id="rId1"/>
  <headerFooter scaleWithDoc="0">
    <oddHeader>&amp;L&amp;9Minergie-ECO&amp;R&amp;9Calculateur de solvants</oddHeader>
    <oddFooter>&amp;L&amp;9Impression du &amp;D&amp;C&amp;9https://www.minergie.ch/fr/certification/eco/&amp;R&amp;9&amp;P/&amp;N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DEC20-413A-419C-A820-E423844679B4}">
  <sheetPr>
    <pageSetUpPr fitToPage="1"/>
  </sheetPr>
  <dimension ref="A1:F47"/>
  <sheetViews>
    <sheetView showGridLines="0" workbookViewId="0"/>
  </sheetViews>
  <sheetFormatPr baseColWidth="10" defaultRowHeight="14.15" x14ac:dyDescent="0.35"/>
  <cols>
    <col min="1" max="1" width="19.640625" style="1" customWidth="1"/>
    <col min="2" max="2" width="31.0703125" style="1" customWidth="1"/>
    <col min="3" max="5" width="19.640625" style="1" customWidth="1"/>
    <col min="6" max="16384" width="10.85546875" style="1"/>
  </cols>
  <sheetData>
    <row r="1" spans="1:6" s="65" customFormat="1" ht="15.45" x14ac:dyDescent="0.4">
      <c r="A1" s="62" t="s">
        <v>71</v>
      </c>
      <c r="B1" s="62"/>
      <c r="C1" s="63"/>
      <c r="D1" s="63"/>
      <c r="E1" s="64" t="s">
        <v>72</v>
      </c>
    </row>
    <row r="2" spans="1:6" s="65" customFormat="1" ht="15.45" x14ac:dyDescent="0.4">
      <c r="A2" s="66"/>
      <c r="B2" s="66"/>
      <c r="C2" s="67"/>
      <c r="D2" s="67"/>
      <c r="E2" s="68"/>
    </row>
    <row r="3" spans="1:6" s="9" customFormat="1" ht="12.45" x14ac:dyDescent="0.3">
      <c r="A3" s="10" t="s">
        <v>73</v>
      </c>
      <c r="B3" s="11"/>
      <c r="C3" s="11"/>
      <c r="D3" s="11"/>
      <c r="E3" s="11"/>
    </row>
    <row r="4" spans="1:6" s="9" customFormat="1" ht="142" customHeight="1" x14ac:dyDescent="0.3">
      <c r="A4" s="91" t="s">
        <v>74</v>
      </c>
      <c r="B4" s="91"/>
      <c r="C4" s="91"/>
      <c r="D4" s="91"/>
      <c r="E4" s="91"/>
    </row>
    <row r="5" spans="1:6" s="9" customFormat="1" ht="12.45" x14ac:dyDescent="0.3">
      <c r="A5" s="12"/>
      <c r="B5" s="12"/>
      <c r="C5" s="13"/>
      <c r="D5" s="13"/>
      <c r="E5" s="14"/>
    </row>
    <row r="6" spans="1:6" s="9" customFormat="1" ht="12.45" x14ac:dyDescent="0.3">
      <c r="A6" s="10" t="s">
        <v>75</v>
      </c>
      <c r="B6" s="11"/>
      <c r="C6" s="11"/>
      <c r="D6" s="11"/>
      <c r="E6" s="11"/>
      <c r="F6" s="2"/>
    </row>
    <row r="7" spans="1:6" s="9" customFormat="1" ht="12.45" x14ac:dyDescent="0.3">
      <c r="A7" s="15" t="s">
        <v>76</v>
      </c>
      <c r="B7" s="16"/>
      <c r="C7" s="17" t="s">
        <v>77</v>
      </c>
      <c r="D7" s="84"/>
      <c r="E7" s="84"/>
      <c r="F7" s="3"/>
    </row>
    <row r="8" spans="1:6" s="9" customFormat="1" ht="12.45" x14ac:dyDescent="0.3">
      <c r="A8" s="2"/>
      <c r="B8" s="2"/>
      <c r="C8" s="2"/>
      <c r="D8" s="2"/>
      <c r="E8" s="2"/>
      <c r="F8" s="2"/>
    </row>
    <row r="9" spans="1:6" s="9" customFormat="1" ht="12.45" x14ac:dyDescent="0.3">
      <c r="A9" s="10" t="s">
        <v>78</v>
      </c>
      <c r="B9" s="11"/>
      <c r="C9" s="11"/>
      <c r="D9" s="11"/>
      <c r="E9" s="11"/>
      <c r="F9" s="2"/>
    </row>
    <row r="10" spans="1:6" s="9" customFormat="1" ht="12.45" x14ac:dyDescent="0.3">
      <c r="A10" s="18" t="s">
        <v>79</v>
      </c>
      <c r="B10" s="19"/>
      <c r="C10" s="20" t="s">
        <v>81</v>
      </c>
      <c r="D10" s="85"/>
      <c r="E10" s="85"/>
      <c r="F10" s="2"/>
    </row>
    <row r="11" spans="1:6" s="9" customFormat="1" ht="12.45" x14ac:dyDescent="0.3">
      <c r="A11" s="20" t="s">
        <v>80</v>
      </c>
      <c r="B11" s="21"/>
      <c r="C11" s="20" t="s">
        <v>82</v>
      </c>
      <c r="D11" s="86"/>
      <c r="E11" s="86"/>
      <c r="F11" s="2"/>
    </row>
    <row r="12" spans="1:6" s="9" customFormat="1" ht="12.45" x14ac:dyDescent="0.3">
      <c r="A12" s="12"/>
      <c r="B12" s="12"/>
      <c r="C12" s="13"/>
      <c r="D12" s="13"/>
      <c r="E12" s="14"/>
    </row>
    <row r="13" spans="1:6" s="9" customFormat="1" ht="12.45" x14ac:dyDescent="0.3">
      <c r="A13" s="10" t="s">
        <v>83</v>
      </c>
      <c r="B13" s="11"/>
      <c r="C13" s="11"/>
      <c r="D13" s="11"/>
      <c r="E13" s="11"/>
      <c r="F13" s="2"/>
    </row>
    <row r="14" spans="1:6" s="9" customFormat="1" ht="12.45" x14ac:dyDescent="0.3">
      <c r="A14" s="22" t="s">
        <v>84</v>
      </c>
      <c r="B14" s="23"/>
      <c r="C14" s="22" t="s">
        <v>87</v>
      </c>
      <c r="D14" s="87" t="s">
        <v>113</v>
      </c>
      <c r="E14" s="87"/>
      <c r="F14" s="61" t="s">
        <v>113</v>
      </c>
    </row>
    <row r="15" spans="1:6" s="9" customFormat="1" ht="12.45" x14ac:dyDescent="0.3">
      <c r="A15" s="24" t="s">
        <v>85</v>
      </c>
      <c r="B15" s="25"/>
      <c r="C15" s="24" t="s">
        <v>88</v>
      </c>
      <c r="D15" s="88"/>
      <c r="E15" s="88"/>
      <c r="F15" s="61" t="s">
        <v>114</v>
      </c>
    </row>
    <row r="16" spans="1:6" s="9" customFormat="1" ht="12.45" x14ac:dyDescent="0.3">
      <c r="A16" s="26" t="s">
        <v>86</v>
      </c>
      <c r="B16" s="82"/>
      <c r="C16" s="82"/>
      <c r="D16" s="82"/>
      <c r="E16" s="82"/>
    </row>
    <row r="17" spans="1:5" s="9" customFormat="1" ht="12.45" x14ac:dyDescent="0.3">
      <c r="A17" s="27"/>
      <c r="B17" s="27"/>
      <c r="C17" s="27"/>
      <c r="D17" s="28"/>
      <c r="E17" s="28"/>
    </row>
    <row r="18" spans="1:5" s="9" customFormat="1" ht="12.45" x14ac:dyDescent="0.3">
      <c r="A18" s="10" t="s">
        <v>89</v>
      </c>
      <c r="B18" s="11"/>
      <c r="C18" s="11"/>
      <c r="D18" s="11"/>
      <c r="E18" s="11"/>
    </row>
    <row r="19" spans="1:5" s="9" customFormat="1" ht="12.45" x14ac:dyDescent="0.3">
      <c r="A19" s="29"/>
      <c r="B19" s="22" t="s">
        <v>90</v>
      </c>
      <c r="C19" s="30" t="s">
        <v>96</v>
      </c>
      <c r="D19" s="30" t="s">
        <v>97</v>
      </c>
      <c r="E19" s="30" t="s">
        <v>98</v>
      </c>
    </row>
    <row r="20" spans="1:5" s="9" customFormat="1" ht="12.45" x14ac:dyDescent="0.3">
      <c r="A20" s="31" t="s">
        <v>91</v>
      </c>
      <c r="B20" s="32"/>
      <c r="C20" s="33">
        <v>0</v>
      </c>
      <c r="D20" s="33">
        <v>0</v>
      </c>
      <c r="E20" s="34">
        <v>0</v>
      </c>
    </row>
    <row r="21" spans="1:5" s="9" customFormat="1" ht="12.45" x14ac:dyDescent="0.3">
      <c r="A21" s="31" t="s">
        <v>92</v>
      </c>
      <c r="B21" s="32"/>
      <c r="C21" s="33">
        <v>0</v>
      </c>
      <c r="D21" s="33">
        <v>0</v>
      </c>
      <c r="E21" s="34">
        <v>0</v>
      </c>
    </row>
    <row r="22" spans="1:5" s="9" customFormat="1" ht="12.45" x14ac:dyDescent="0.3">
      <c r="A22" s="31" t="s">
        <v>93</v>
      </c>
      <c r="B22" s="32"/>
      <c r="C22" s="33">
        <v>0</v>
      </c>
      <c r="D22" s="33">
        <v>0</v>
      </c>
      <c r="E22" s="34">
        <v>0</v>
      </c>
    </row>
    <row r="23" spans="1:5" s="9" customFormat="1" ht="12.45" x14ac:dyDescent="0.3">
      <c r="A23" s="31" t="s">
        <v>94</v>
      </c>
      <c r="B23" s="32"/>
      <c r="C23" s="35"/>
      <c r="D23" s="35"/>
      <c r="E23" s="34">
        <v>0</v>
      </c>
    </row>
    <row r="24" spans="1:5" s="9" customFormat="1" ht="12.45" x14ac:dyDescent="0.3">
      <c r="A24" s="24" t="s">
        <v>95</v>
      </c>
      <c r="B24" s="36"/>
      <c r="C24" s="37">
        <v>0</v>
      </c>
      <c r="D24" s="37">
        <v>0</v>
      </c>
      <c r="E24" s="38">
        <v>0</v>
      </c>
    </row>
    <row r="25" spans="1:5" s="9" customFormat="1" ht="12.45" x14ac:dyDescent="0.3">
      <c r="A25" s="27"/>
      <c r="B25" s="27"/>
      <c r="C25" s="27"/>
      <c r="D25" s="28"/>
      <c r="E25" s="28"/>
    </row>
    <row r="26" spans="1:5" s="9" customFormat="1" ht="12.45" x14ac:dyDescent="0.3">
      <c r="A26" s="7" t="s">
        <v>99</v>
      </c>
      <c r="B26" s="7"/>
      <c r="C26" s="8" t="s">
        <v>0</v>
      </c>
      <c r="D26" s="8" t="s">
        <v>0</v>
      </c>
      <c r="E26" s="69" t="s">
        <v>0</v>
      </c>
    </row>
    <row r="27" spans="1:5" s="9" customFormat="1" ht="12.45" x14ac:dyDescent="0.3">
      <c r="A27" s="39" t="s">
        <v>91</v>
      </c>
      <c r="B27" s="40">
        <f>B20</f>
        <v>0</v>
      </c>
      <c r="C27" s="41">
        <v>0</v>
      </c>
      <c r="D27" s="41">
        <v>0</v>
      </c>
      <c r="E27" s="70">
        <f>IF(E20&gt;0,(C20*C27+D20*D27)/(C20+D20),0)</f>
        <v>0</v>
      </c>
    </row>
    <row r="28" spans="1:5" s="9" customFormat="1" ht="12.45" x14ac:dyDescent="0.3">
      <c r="A28" s="31" t="s">
        <v>92</v>
      </c>
      <c r="B28" s="42">
        <f t="shared" ref="B28:B31" si="0">B21</f>
        <v>0</v>
      </c>
      <c r="C28" s="34">
        <v>0</v>
      </c>
      <c r="D28" s="34">
        <v>0</v>
      </c>
      <c r="E28" s="43">
        <f>IF(E21&gt;0,(C21*C28+D21*D28)/(C21+D21),0)</f>
        <v>0</v>
      </c>
    </row>
    <row r="29" spans="1:5" s="9" customFormat="1" ht="12.45" x14ac:dyDescent="0.3">
      <c r="A29" s="31" t="s">
        <v>93</v>
      </c>
      <c r="B29" s="42">
        <f t="shared" si="0"/>
        <v>0</v>
      </c>
      <c r="C29" s="34">
        <v>0</v>
      </c>
      <c r="D29" s="34">
        <v>0</v>
      </c>
      <c r="E29" s="43">
        <f>IF(E22&gt;0,(C22*C29+D22*D29)/(C22+D22),0)</f>
        <v>0</v>
      </c>
    </row>
    <row r="30" spans="1:5" s="9" customFormat="1" ht="12.45" x14ac:dyDescent="0.3">
      <c r="A30" s="31" t="s">
        <v>94</v>
      </c>
      <c r="B30" s="42">
        <f t="shared" si="0"/>
        <v>0</v>
      </c>
      <c r="C30" s="43"/>
      <c r="D30" s="43"/>
      <c r="E30" s="43">
        <v>0</v>
      </c>
    </row>
    <row r="31" spans="1:5" s="9" customFormat="1" ht="12.45" x14ac:dyDescent="0.3">
      <c r="A31" s="24" t="s">
        <v>95</v>
      </c>
      <c r="B31" s="44">
        <f t="shared" si="0"/>
        <v>0</v>
      </c>
      <c r="C31" s="38">
        <v>0</v>
      </c>
      <c r="D31" s="38">
        <v>0</v>
      </c>
      <c r="E31" s="71">
        <f>IF(E24&gt;0,(C24*C31+D24*D31)/(C24+D24),0)</f>
        <v>0</v>
      </c>
    </row>
    <row r="32" spans="1:5" s="9" customFormat="1" ht="12.45" x14ac:dyDescent="0.3">
      <c r="A32" s="27"/>
      <c r="B32" s="27"/>
      <c r="C32" s="27"/>
      <c r="D32" s="28"/>
      <c r="E32" s="28"/>
    </row>
    <row r="33" spans="1:5" s="9" customFormat="1" ht="12.45" x14ac:dyDescent="0.3">
      <c r="A33" s="45" t="s">
        <v>100</v>
      </c>
      <c r="B33" s="45"/>
      <c r="C33" s="46"/>
      <c r="D33" s="46"/>
      <c r="E33" s="47" t="s">
        <v>2</v>
      </c>
    </row>
    <row r="34" spans="1:5" s="9" customFormat="1" ht="12.45" x14ac:dyDescent="0.3">
      <c r="A34" s="22" t="s">
        <v>91</v>
      </c>
      <c r="B34" s="48">
        <f>B20</f>
        <v>0</v>
      </c>
      <c r="C34" s="49"/>
      <c r="D34" s="49"/>
      <c r="E34" s="53">
        <f>E20*E27*10</f>
        <v>0</v>
      </c>
    </row>
    <row r="35" spans="1:5" s="9" customFormat="1" ht="12.45" x14ac:dyDescent="0.3">
      <c r="A35" s="31" t="s">
        <v>92</v>
      </c>
      <c r="B35" s="42">
        <f t="shared" ref="B35:B38" si="1">B21</f>
        <v>0</v>
      </c>
      <c r="C35" s="50"/>
      <c r="D35" s="50"/>
      <c r="E35" s="43">
        <f>E21*E28*10</f>
        <v>0</v>
      </c>
    </row>
    <row r="36" spans="1:5" s="9" customFormat="1" ht="12.45" x14ac:dyDescent="0.3">
      <c r="A36" s="31" t="s">
        <v>93</v>
      </c>
      <c r="B36" s="42">
        <f t="shared" si="1"/>
        <v>0</v>
      </c>
      <c r="C36" s="50"/>
      <c r="D36" s="50"/>
      <c r="E36" s="43">
        <f>E22*E29*10</f>
        <v>0</v>
      </c>
    </row>
    <row r="37" spans="1:5" s="9" customFormat="1" ht="12.45" x14ac:dyDescent="0.3">
      <c r="A37" s="31" t="s">
        <v>94</v>
      </c>
      <c r="B37" s="42">
        <f t="shared" si="1"/>
        <v>0</v>
      </c>
      <c r="C37" s="50"/>
      <c r="D37" s="50"/>
      <c r="E37" s="43">
        <v>0</v>
      </c>
    </row>
    <row r="38" spans="1:5" s="9" customFormat="1" ht="12.45" x14ac:dyDescent="0.3">
      <c r="A38" s="24" t="s">
        <v>95</v>
      </c>
      <c r="B38" s="44">
        <f t="shared" si="1"/>
        <v>0</v>
      </c>
      <c r="C38" s="51"/>
      <c r="D38" s="51"/>
      <c r="E38" s="71">
        <f>E24*E31*10</f>
        <v>0</v>
      </c>
    </row>
    <row r="39" spans="1:5" s="9" customFormat="1" ht="12.45" x14ac:dyDescent="0.3">
      <c r="A39" s="27"/>
      <c r="B39" s="12"/>
      <c r="C39" s="13"/>
      <c r="D39" s="13"/>
      <c r="E39" s="52"/>
    </row>
    <row r="40" spans="1:5" s="9" customFormat="1" ht="12.45" x14ac:dyDescent="0.3">
      <c r="A40" s="45" t="s">
        <v>101</v>
      </c>
      <c r="B40" s="45"/>
      <c r="C40" s="46"/>
      <c r="D40" s="46"/>
      <c r="E40" s="47"/>
    </row>
    <row r="41" spans="1:5" s="9" customFormat="1" ht="12.45" x14ac:dyDescent="0.3">
      <c r="A41" s="22" t="s">
        <v>102</v>
      </c>
      <c r="B41" s="29"/>
      <c r="C41" s="53"/>
      <c r="D41" s="53"/>
      <c r="E41" s="53">
        <f>IF(AND(E42=0,E43=0),0,100/E42/1000*E43)</f>
        <v>0</v>
      </c>
    </row>
    <row r="42" spans="1:5" s="9" customFormat="1" ht="12.45" x14ac:dyDescent="0.3">
      <c r="A42" s="24" t="s">
        <v>103</v>
      </c>
      <c r="B42" s="24"/>
      <c r="C42" s="51"/>
      <c r="D42" s="51"/>
      <c r="E42" s="71">
        <f>SUM(E20:E24)</f>
        <v>0</v>
      </c>
    </row>
    <row r="43" spans="1:5" s="9" customFormat="1" ht="12.45" x14ac:dyDescent="0.3">
      <c r="A43" s="54" t="s">
        <v>104</v>
      </c>
      <c r="B43" s="55"/>
      <c r="C43" s="56"/>
      <c r="D43" s="56"/>
      <c r="E43" s="72">
        <f>SUM(E34:E38)</f>
        <v>0</v>
      </c>
    </row>
    <row r="44" spans="1:5" s="9" customFormat="1" ht="12.45" x14ac:dyDescent="0.3">
      <c r="A44" s="27"/>
      <c r="B44" s="27"/>
      <c r="C44" s="27"/>
      <c r="D44" s="27"/>
      <c r="E44" s="27"/>
    </row>
    <row r="45" spans="1:5" s="9" customFormat="1" ht="12.45" x14ac:dyDescent="0.3">
      <c r="A45" s="7" t="s">
        <v>111</v>
      </c>
      <c r="B45" s="83" t="s">
        <v>105</v>
      </c>
      <c r="C45" s="83"/>
      <c r="D45" s="57" t="s">
        <v>106</v>
      </c>
      <c r="E45" s="57" t="s">
        <v>107</v>
      </c>
    </row>
    <row r="46" spans="1:5" s="9" customFormat="1" ht="12.45" x14ac:dyDescent="0.3">
      <c r="A46" s="58">
        <v>120.04</v>
      </c>
      <c r="B46" s="59" t="s">
        <v>116</v>
      </c>
      <c r="C46" s="59"/>
      <c r="D46" s="60">
        <f>IF(D14="ohne Einschränkung",40,80)</f>
        <v>80</v>
      </c>
      <c r="E46" s="73" t="str">
        <f>IF(OR(AND(D14="Senza limitazione",E43&lt;=40),AND(D14="Lavanderie, cucine aziendali, palestre",E43&lt;=80)),"Sodisfatto","Non sodisfatto")</f>
        <v>Sodisfatto</v>
      </c>
    </row>
    <row r="47" spans="1:5" x14ac:dyDescent="0.35">
      <c r="A47" s="4"/>
      <c r="B47" s="4"/>
      <c r="C47" s="4"/>
      <c r="D47" s="4"/>
      <c r="E47" s="4"/>
    </row>
  </sheetData>
  <sheetProtection algorithmName="SHA-512" hashValue="isLMHXueV1AVRHzh1euAZqMBGKdpAOOAoEAt0Py3woIxSSBzzFg83X736Ik8A2jCnVyj3arzP5kDehXgxKCPUQ==" saltValue="jNqwo4qcbjz7ZDx/PL1M2Q==" spinCount="100000" sheet="1" objects="1" scenarios="1"/>
  <mergeCells count="8">
    <mergeCell ref="B16:E16"/>
    <mergeCell ref="B45:C45"/>
    <mergeCell ref="A4:E4"/>
    <mergeCell ref="D7:E7"/>
    <mergeCell ref="D10:E10"/>
    <mergeCell ref="D11:E11"/>
    <mergeCell ref="D14:E14"/>
    <mergeCell ref="D15:E15"/>
  </mergeCells>
  <conditionalFormatting sqref="A46:E46">
    <cfRule type="expression" dxfId="1" priority="1">
      <formula>$E$46="Non sodisfatto"</formula>
    </cfRule>
    <cfRule type="expression" dxfId="0" priority="2">
      <formula>$E$46="Sodisfatto"</formula>
    </cfRule>
  </conditionalFormatting>
  <dataValidations count="1">
    <dataValidation type="list" allowBlank="1" showInputMessage="1" showErrorMessage="1" sqref="D14:E14" xr:uid="{A1A50B23-0B49-4F4B-8F14-E1B3307F8040}">
      <formula1>$F$14:$F$15</formula1>
    </dataValidation>
  </dataValidations>
  <pageMargins left="0.7" right="0.7" top="0.75" bottom="0.75" header="0.3" footer="0.3"/>
  <pageSetup paperSize="9" scale="73" fitToHeight="0" orientation="portrait" horizontalDpi="300" r:id="rId1"/>
  <headerFooter scaleWithDoc="0">
    <oddHeader>&amp;L&amp;9Minergie-ECO&amp;R&amp;9Calcolatore di solventi</oddHeader>
    <oddFooter>&amp;L&amp;9Stampa dal &amp;D&amp;C&amp;9https://www.minergie.ch/it/certificare/eco/&amp;R&amp;9&amp;P/&amp;N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SKCW24DMUQ4M-227545371-582514</_dlc_DocId>
    <_dlc_DocIdUrl xmlns="19415a2c-3045-4769-8042-b2d573daa356">
      <Url>https://mst239701.sharepoint.com/sites/Files/_layouts/15/DocIdRedir.aspx?ID=SKCW24DMUQ4M-227545371-582514</Url>
      <Description>SKCW24DMUQ4M-227545371-582514</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7773F3E9-2FB5-439A-A26F-6047C82B73F7}"/>
</file>

<file path=customXml/itemProps2.xml><?xml version="1.0" encoding="utf-8"?>
<ds:datastoreItem xmlns:ds="http://schemas.openxmlformats.org/officeDocument/2006/customXml" ds:itemID="{210A2F6E-8DB5-4AB6-A633-AF73A3EC64AD}"/>
</file>

<file path=customXml/itemProps3.xml><?xml version="1.0" encoding="utf-8"?>
<ds:datastoreItem xmlns:ds="http://schemas.openxmlformats.org/officeDocument/2006/customXml" ds:itemID="{50628367-96A1-4502-8AE0-D7888A36EFE5}"/>
</file>

<file path=customXml/itemProps4.xml><?xml version="1.0" encoding="utf-8"?>
<ds:datastoreItem xmlns:ds="http://schemas.openxmlformats.org/officeDocument/2006/customXml" ds:itemID="{EA9E4E05-E421-44EE-8FCE-F6D5FCCC2B4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 Lösemittelrechner</vt:lpstr>
      <vt:lpstr>FR Calculateur de solvants</vt:lpstr>
      <vt:lpstr>IT Calcolatore di solventi</vt:lpstr>
      <vt:lpstr>'DE Lösemittelrechner'!Druckbereich</vt:lpstr>
      <vt:lpstr>'FR Calculateur de solvants'!Druckbereich</vt:lpstr>
      <vt:lpstr>'IT Calcolatore di solventi'!Druckbereich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Ronny Zulian</dc:creator>
  <cp:lastModifiedBy>Basil Monkewitz</cp:lastModifiedBy>
  <cp:lastPrinted>2023-08-30T18:20:16Z</cp:lastPrinted>
  <dcterms:created xsi:type="dcterms:W3CDTF">2008-05-14T14:13:15Z</dcterms:created>
  <dcterms:modified xsi:type="dcterms:W3CDTF">2023-08-30T18:26:30Z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-361130327</vt:i4>
  </property>
  <property fmtid="{D5CDD505-2E9C-101B-9397-08002B2CF9AE}" pid="3" name="_NewReviewCycle">
    <vt:lpwstr/>
  </property>
  <property fmtid="{D5CDD505-2E9C-101B-9397-08002B2CF9AE}" pid="4" name="_EmailSubject">
    <vt:lpwstr>ME-ECO: Passwörter für Excel-Nachweisdokumente</vt:lpwstr>
  </property>
  <property fmtid="{D5CDD505-2E9C-101B-9397-08002B2CF9AE}" pid="5" name="_AuthorEmail">
    <vt:lpwstr>Irina.Moor@baslerhofmann.ch</vt:lpwstr>
  </property>
  <property fmtid="{D5CDD505-2E9C-101B-9397-08002B2CF9AE}" pid="6" name="_AuthorEmailDisplayName">
    <vt:lpwstr>Moor  Irina</vt:lpwstr>
  </property>
  <property fmtid="{D5CDD505-2E9C-101B-9397-08002B2CF9AE}" pid="7" name="_ReviewingToolsShownOnce">
    <vt:lpwstr/>
  </property>
  <property fmtid="{D5CDD505-2E9C-101B-9397-08002B2CF9AE}" pid="8" name="ContentTypeId">
    <vt:lpwstr>0x010100B21CFC628C8AF54D8914200001F2C70D</vt:lpwstr>
  </property>
  <property fmtid="{D5CDD505-2E9C-101B-9397-08002B2CF9AE}" pid="9" name="_dlc_DocIdItemGuid">
    <vt:lpwstr>e440f02f-ee35-44d1-ae37-9f4521d37da2</vt:lpwstr>
  </property>
</Properties>
</file>