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4" documentId="8_{778D3D8E-CF18-4351-9CA1-A777CCBDA4D9}" xr6:coauthVersionLast="47" xr6:coauthVersionMax="47" xr10:uidLastSave="{75D9ABDB-C539-4BF8-963B-84C89274D897}"/>
  <bookViews>
    <workbookView xWindow="-28920" yWindow="-120" windowWidth="29040" windowHeight="15840" tabRatio="688" xr2:uid="{00000000-000D-0000-FFFF-FFFF00000000}"/>
  </bookViews>
  <sheets>
    <sheet name="Verifica" sheetId="1" r:id="rId1"/>
    <sheet name="Riepilogo" sheetId="8" r:id="rId2"/>
    <sheet name="Dati dell’edificio" sheetId="10" r:id="rId3"/>
    <sheet name="Preparazione" sheetId="9" r:id="rId4"/>
  </sheets>
  <definedNames>
    <definedName name="Bauart" localSheetId="2">'Dati dell’edificio'!#REF!</definedName>
    <definedName name="Bauart" localSheetId="1">Riepilogo!#REF!</definedName>
    <definedName name="Bauart">Verifica!#REF!</definedName>
    <definedName name="Bauart2" localSheetId="2">'Dati dell’edificio'!#REF!</definedName>
    <definedName name="Bauart2" localSheetId="1">Riepilogo!#REF!</definedName>
    <definedName name="Bauart2">Verifica!$U$31</definedName>
    <definedName name="_xlnm.Print_Area" localSheetId="2">'Dati dell’edificio'!$A$1:$V$25</definedName>
    <definedName name="_xlnm.Print_Area" localSheetId="1">Riepilogo!$A$1:$M$25</definedName>
    <definedName name="_xlnm.Print_Area" localSheetId="0">Verifica!$A$1:$X$44</definedName>
    <definedName name="Energiestandard" localSheetId="2">'Dati dell’edificio'!#REF!</definedName>
    <definedName name="Energiestandard" localSheetId="1">Riepilogo!#REF!</definedName>
    <definedName name="Energiestandard">Verifica!#REF!</definedName>
    <definedName name="Energiestandard2" localSheetId="2">'Dati dell’edificio'!#REF!</definedName>
    <definedName name="Energiestandard2" localSheetId="1">Riepilogo!#REF!</definedName>
    <definedName name="Energiestandard2">Verifica!$U$29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8" l="1"/>
  <c r="L17" i="8"/>
  <c r="M17" i="8"/>
  <c r="O17" i="8"/>
  <c r="P17" i="8"/>
  <c r="Q17" i="8"/>
  <c r="M7" i="8"/>
  <c r="M8" i="8"/>
  <c r="M9" i="8"/>
  <c r="M10" i="8"/>
  <c r="M1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6" i="8"/>
  <c r="Q7" i="8" l="1"/>
  <c r="Q8" i="8"/>
  <c r="Q9" i="8"/>
  <c r="Q10" i="8"/>
  <c r="Q11" i="8"/>
  <c r="Q12" i="8"/>
  <c r="Q13" i="8"/>
  <c r="Q14" i="8"/>
  <c r="Q15" i="8"/>
  <c r="Q16" i="8"/>
  <c r="Q18" i="8"/>
  <c r="Q19" i="8"/>
  <c r="Q20" i="8"/>
  <c r="Q21" i="8"/>
  <c r="Q22" i="8"/>
  <c r="Q23" i="8"/>
  <c r="Q24" i="8"/>
  <c r="Q25" i="8"/>
  <c r="Q6" i="8"/>
  <c r="P7" i="8"/>
  <c r="P8" i="8"/>
  <c r="P9" i="8"/>
  <c r="P10" i="8"/>
  <c r="P11" i="8"/>
  <c r="P12" i="8"/>
  <c r="P13" i="8"/>
  <c r="P14" i="8"/>
  <c r="P15" i="8"/>
  <c r="P16" i="8"/>
  <c r="P18" i="8"/>
  <c r="P19" i="8"/>
  <c r="P20" i="8"/>
  <c r="P21" i="8"/>
  <c r="P22" i="8"/>
  <c r="P23" i="8"/>
  <c r="P24" i="8"/>
  <c r="P25" i="8"/>
  <c r="P6" i="8"/>
  <c r="O7" i="8"/>
  <c r="O8" i="8"/>
  <c r="O9" i="8"/>
  <c r="O10" i="8"/>
  <c r="O11" i="8"/>
  <c r="O12" i="8"/>
  <c r="O13" i="8"/>
  <c r="O14" i="8"/>
  <c r="O15" i="8"/>
  <c r="O16" i="8"/>
  <c r="O18" i="8"/>
  <c r="O19" i="8"/>
  <c r="O20" i="8"/>
  <c r="O21" i="8"/>
  <c r="O22" i="8"/>
  <c r="O23" i="8"/>
  <c r="O24" i="8"/>
  <c r="O25" i="8"/>
  <c r="O6" i="8"/>
  <c r="L25" i="8"/>
  <c r="L9" i="8"/>
  <c r="L10" i="8"/>
  <c r="L11" i="8"/>
  <c r="L12" i="8"/>
  <c r="L13" i="8"/>
  <c r="L14" i="8"/>
  <c r="L15" i="8"/>
  <c r="L16" i="8"/>
  <c r="L18" i="8"/>
  <c r="L19" i="8"/>
  <c r="L20" i="8"/>
  <c r="L21" i="8"/>
  <c r="L22" i="8"/>
  <c r="L23" i="8"/>
  <c r="L24" i="8"/>
  <c r="L8" i="8"/>
  <c r="L7" i="8"/>
  <c r="L6" i="8"/>
  <c r="I3" i="10" l="1"/>
  <c r="G3" i="10"/>
  <c r="K7" i="8"/>
  <c r="K8" i="8"/>
  <c r="K9" i="8"/>
  <c r="K10" i="8"/>
  <c r="K11" i="8"/>
  <c r="K12" i="8"/>
  <c r="K13" i="8"/>
  <c r="K14" i="8"/>
  <c r="K15" i="8"/>
  <c r="K16" i="8"/>
  <c r="K18" i="8"/>
  <c r="K19" i="8"/>
  <c r="K20" i="8"/>
  <c r="K21" i="8"/>
  <c r="K22" i="8"/>
  <c r="K23" i="8"/>
  <c r="K24" i="8"/>
  <c r="K25" i="8"/>
  <c r="K6" i="8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H3" i="10"/>
  <c r="F3" i="10"/>
  <c r="E3" i="10"/>
  <c r="D3" i="10"/>
  <c r="C3" i="10"/>
</calcChain>
</file>

<file path=xl/sharedStrings.xml><?xml version="1.0" encoding="utf-8"?>
<sst xmlns="http://schemas.openxmlformats.org/spreadsheetml/2006/main" count="178" uniqueCount="136">
  <si>
    <t>Minergie</t>
  </si>
  <si>
    <t>Minergie-A</t>
  </si>
  <si>
    <t>Minergie-P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</si>
  <si>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</si>
  <si>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</si>
  <si>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</si>
  <si>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</si>
  <si>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</si>
  <si>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</si>
  <si>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Tipo di edificio</t>
  </si>
  <si>
    <t>Requisiti</t>
  </si>
  <si>
    <t>Firma</t>
  </si>
  <si>
    <t>Luogo e data del rapporto:</t>
  </si>
  <si>
    <t>Requisiti rispettati:</t>
  </si>
  <si>
    <t>Selezionare</t>
  </si>
  <si>
    <t>Nuove costruzioni</t>
  </si>
  <si>
    <t>Ammodernamenti</t>
  </si>
  <si>
    <t>vedi il Riepilogo</t>
  </si>
  <si>
    <t>Zone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</si>
  <si>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</si>
  <si>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</si>
  <si>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± %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</si>
  <si>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</si>
  <si>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</si>
  <si>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</si>
  <si>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</si>
  <si>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Depr.</t>
  </si>
  <si>
    <t>Sovrap.</t>
  </si>
  <si>
    <t>Sofrap.</t>
  </si>
  <si>
    <t>Vento</t>
  </si>
  <si>
    <t>Inc. Mis.</t>
  </si>
  <si>
    <t>Riepilogo dei risultati e delle zone di misurazione:</t>
  </si>
  <si>
    <t>Le zone di misurazione sono riepilogate nella scheda "Riepilogo"</t>
  </si>
  <si>
    <t>-</t>
  </si>
  <si>
    <t>Bf</t>
  </si>
  <si>
    <t>Medio</t>
  </si>
  <si>
    <t xml:space="preserve">(può essere utilizzato solo per nuovi edifici puliti o ristrutturazioni pulite) </t>
  </si>
  <si>
    <t>X</t>
  </si>
  <si>
    <t>chiudere</t>
  </si>
  <si>
    <t>aprire</t>
  </si>
  <si>
    <t>chiudere e sigillare</t>
  </si>
  <si>
    <t>chiudere o sigillare e documentare</t>
  </si>
  <si>
    <t>sigillare e documentare</t>
  </si>
  <si>
    <t>Prese d’aria delle stufe</t>
  </si>
  <si>
    <t>Porticine per gatti</t>
  </si>
  <si>
    <t>Chiusini in zone riscaldate</t>
  </si>
  <si>
    <t>Canali per l’aria, valvole in zone riscaldate</t>
  </si>
  <si>
    <t>Aspirapolvere centralizzata</t>
  </si>
  <si>
    <t xml:space="preserve">rosso: nessun intervento   
(= involucro)  </t>
  </si>
  <si>
    <t>blu: sigillare</t>
  </si>
  <si>
    <t xml:space="preserve">Momento della misurazione </t>
  </si>
  <si>
    <t>Misurazione ad edificio ultimato</t>
  </si>
  <si>
    <t>Stato dei lavori / stato dell'edificio</t>
  </si>
  <si>
    <t>Costruzione grezza realizzata con superficie ermetica all’aria</t>
  </si>
  <si>
    <t>Finestre e porte montate e regolate con guarnizioni</t>
  </si>
  <si>
    <t>Dati dell’edificio / Condizioni di misura</t>
  </si>
  <si>
    <t>Zona</t>
  </si>
  <si>
    <t>(compilare i campi gialli con X)</t>
  </si>
  <si>
    <t>Zone confinanti</t>
  </si>
  <si>
    <t>Accessibili, tutte le finestre/porte aperte</t>
  </si>
  <si>
    <r>
      <t>q</t>
    </r>
    <r>
      <rPr>
        <vertAlign val="subscript"/>
        <sz val="11"/>
        <color theme="1"/>
        <rFont val="Arial"/>
        <family val="2"/>
      </rPr>
      <t>a50</t>
    </r>
  </si>
  <si>
    <t>Metodo 3</t>
  </si>
  <si>
    <r>
      <t>Valore limite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</si>
  <si>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Valore misurato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</si>
  <si>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t>aprire se possibile (vedere NA.5.1.2 b)</t>
  </si>
  <si>
    <t>Ventilazione del vano ascensore, estrazione di fumo e calore (RWA)</t>
  </si>
  <si>
    <t>Quadro elettrico, fusibili, prese, apparecchi da incasso</t>
  </si>
  <si>
    <t>Elementi di ventilazione passiva regolabili manualmente</t>
  </si>
  <si>
    <t>Note:</t>
  </si>
  <si>
    <t>Osservazioni</t>
  </si>
  <si>
    <t xml:space="preserve"> - L’ermeticità all’aria può subire delle modifiche nel tempo</t>
  </si>
  <si>
    <t>Oggetto / edificio</t>
  </si>
  <si>
    <t>Data della verifica</t>
  </si>
  <si>
    <t>Standard energetico</t>
  </si>
  <si>
    <t>Responsabile della verifica:</t>
  </si>
  <si>
    <t>Basi per le misurazioni: Direttiva ermeticità degli edifici Minergie (RiLuMi) 
Versione 2024.1.</t>
  </si>
  <si>
    <t xml:space="preserve"> - Il risultato della misurazione non esclude difetti (nascosti) nella costruzione.</t>
  </si>
  <si>
    <t>V. lim.</t>
  </si>
  <si>
    <t>Rispettato</t>
  </si>
  <si>
    <t>Misurazione preventiva</t>
  </si>
  <si>
    <t>Misurazione di un oggetto esistente</t>
  </si>
  <si>
    <t>Installazioni tecniche dell’edificio realizzate e rese ermetiche</t>
  </si>
  <si>
    <t>Porta d'entrata dell'edificio / unità senza telaio (installare il Blower Door).</t>
  </si>
  <si>
    <t>Metodo di misurazione (1, 2 o 3)</t>
  </si>
  <si>
    <t>Imp. ventilazione</t>
  </si>
  <si>
    <t>VMC con aria di immissione e aspirazione</t>
  </si>
  <si>
    <t>Impianto d'aspirazione con compenso d'aria tramite diffusori verso l'esterno</t>
  </si>
  <si>
    <t xml:space="preserve">Ventilazione controllata tramite apertura automatica delle finestre </t>
  </si>
  <si>
    <t>Impianto di ventilazione per singolo locale</t>
  </si>
  <si>
    <t xml:space="preserve">Impianto d'aspirazione </t>
  </si>
  <si>
    <t>Non accessibili, stato non noto</t>
  </si>
  <si>
    <t>Condizioni *)</t>
  </si>
  <si>
    <t>Ordinati i miglioramenti (S = Sì, N = No)</t>
  </si>
  <si>
    <t>Controllati i miglioramenti (S = Sì, N = No)</t>
  </si>
  <si>
    <t>Provvedimenti per metodo di misura 3</t>
  </si>
  <si>
    <t>Elementi costruttivi, installazioni, aperture, ecc...</t>
  </si>
  <si>
    <t>Porte esterne, finestre / porte-finestre / abbaini / porte scorrevoli / lucernari</t>
  </si>
  <si>
    <t>Porte di ascensori, ingressi aperti al pubblico (porte scorrevoli, porte girevoli con guarnizioni a spazzola, ecc...), portoni a rullo, porte scorrevoli, portoni a libro, portoni sezionali, impianti per l'evacuazione e la protezione dal fumi (RDA), ecc... 
verso zone a clima esterno o non riscaldate</t>
  </si>
  <si>
    <r>
      <t>chiudere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Sigillare e documentare gli elementi costruttivi critici inevitabili</t>
    </r>
    <r>
      <rPr>
        <vertAlign val="superscript"/>
        <sz val="10"/>
        <color theme="1"/>
        <rFont val="Arial"/>
        <family val="2"/>
      </rPr>
      <t>2)</t>
    </r>
  </si>
  <si>
    <t>Porte interne e locali adiacenti riscaldati</t>
  </si>
  <si>
    <t>Porta ascensore / vano verso altre zone di misura / utilizzo *)</t>
  </si>
  <si>
    <t>Sportelli, botole, porte - verso locali all'interno del perimetro di ermeticità all'aria</t>
  </si>
  <si>
    <t>Sportelli, botole, porte - verso locali al di fuori del perimetro di ermeticità all'aria</t>
  </si>
  <si>
    <t>Buchi delle serrature</t>
  </si>
  <si>
    <t>nessun provvedimento</t>
  </si>
  <si>
    <t>Soffitti ribassati e relative installazioni</t>
  </si>
  <si>
    <t>Aperture in zone adiacenti verso il clima esterno (porte e finestre)</t>
  </si>
  <si>
    <t>Raccordo avvolgibili / protezioni solari</t>
  </si>
  <si>
    <t>Tubo panni sporchi verso un'altra zona di misurazione</t>
  </si>
  <si>
    <t>Tubi vuoti passanti verso altre zone</t>
  </si>
  <si>
    <t>Cappa d’aspirazione della cucina (sistema a ricircolo)</t>
  </si>
  <si>
    <t>Cappa d’aspirazione della cucina (sistema con espulsione)</t>
  </si>
  <si>
    <t xml:space="preserve">Asciugatrici in locali riscaldati con
presa d'aria esterna </t>
  </si>
  <si>
    <t>Chiudere l'asciugatrice e sigillare esternamente il tubo di scarico dell'aria</t>
  </si>
  <si>
    <t>Stufe / caminetti, ecc…</t>
  </si>
  <si>
    <t>Camino della stufa</t>
  </si>
  <si>
    <t>Chiusure di pozzetti con pompe</t>
  </si>
  <si>
    <t>Giunti nel pavimento con binari per il carico nei magazzini</t>
  </si>
  <si>
    <t>Cassetta di distribuzione riscaldamento</t>
  </si>
  <si>
    <t xml:space="preserve">Cassetta di risciaquo WC </t>
  </si>
  <si>
    <t>Ulteriori allacciamenti sanitari e passaggi</t>
  </si>
  <si>
    <t>In generale per il passaggio di condotte:</t>
  </si>
  <si>
    <t>Serrande di ventilazione abbaini / lucernari</t>
  </si>
  <si>
    <t>Apparecchio di ventilazione centralizzato o apparecchi per singoli locali</t>
  </si>
  <si>
    <t>Sigillare gli apparecchi dove possibile e documentare</t>
  </si>
  <si>
    <t>Bocchette d'aria di immissione per la ventilazione</t>
  </si>
  <si>
    <t>Bocchette d'aria di aspirazione per la ventilazione</t>
  </si>
  <si>
    <t>Ventilatori di espulsione (bagni / docce / WC)</t>
  </si>
  <si>
    <t>*) Se un vano ascensore ha un accesso diretto ad un apparamento / zona di utilizzo, la porta del vano ascensore non può essere sigillata provisoriamente. La porta di chiusura del vano ascensore fa parte del perimetro d'ermeticità e deve essere realizzata in modo ermetico. In alternativa, una chiusura ermetica può essere installata  davanti alla porta del vano ascensore.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</si>
  <si>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Per i portoni a rullo, i portoni sezionali, le porte scorrevoli, i portoni a libro, ecc... classificati secondo la norma SN EN 12426 [20], si applicano i requisiti di cui al capitolo 4.4, lettera c).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</si>
  <si>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Per gli elementi costruttivi critici inevitabili, vedere capitolo 4.4, lettera a). Nota: eseguire una misurazione singola per quantificare il volume di dispersione dell'elemento costruttivo interessato. Serve per il confronto con le norme di classificazione dell'elemento costruttivo.</t>
    </r>
  </si>
  <si>
    <t xml:space="preserve">Chiudere ≙ a ≙ chiuso </t>
  </si>
  <si>
    <t>Aprire ≙ a ≙ aperto</t>
  </si>
  <si>
    <r>
      <rPr>
        <b/>
        <sz val="10"/>
        <rFont val="Arial"/>
        <family val="2"/>
      </rPr>
      <t>Avvertimento</t>
    </r>
    <r>
      <rPr>
        <sz val="10"/>
        <rFont val="Arial"/>
        <family val="2"/>
      </rPr>
      <t>: dopo la rimozione delle sigillature provvisorie p.es. elementi di costruzione critici, stufe, ecc...;  tramite una misurazione puntuale (Δp 50 Pa) si può misurare la differenza di perdita tra i due procedimenti di misurazione (1 rispettivamente 2). In questo modo si possono quantificare le perdite che non appartengono all’involucro dell’edificio.</t>
    </r>
  </si>
  <si>
    <t>Sigillatura ≙ Nastratura ≙ Chiusura temporanea dell'apertura con un ausilio adeguato (nastro adesivo, palloncino gonfiabile, tappo, ecc.).</t>
  </si>
  <si>
    <t>Portare un'apertura in posizione chiusa mediante un dispositivo di chiusura, senza aumentarne ulteriormente l'ermeticità all'aria. In assenza di un dispositivo di chiusura, l’apertura rimane invariata.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</si>
</sst>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12" fillId="0" borderId="4" xfId="0" applyFont="1" applyBorder="1" applyAlignment="1">
      <alignment wrapText="1"/>
    </xf>
    <xf numFmtId="0" fontId="13" fillId="0" borderId="4" xfId="0" applyFont="1" applyBorder="1"/>
    <xf numFmtId="0" fontId="4" fillId="0" borderId="5" xfId="0" applyFont="1" applyBorder="1"/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textRotation="90"/>
    </xf>
    <xf numFmtId="0" fontId="4" fillId="0" borderId="6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0" fontId="4" fillId="0" borderId="5" xfId="0" applyFont="1" applyBorder="1" applyAlignment="1">
      <alignment vertical="center" textRotation="90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right" textRotation="90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1" fillId="0" borderId="6" xfId="0" applyFont="1" applyBorder="1" applyAlignment="1">
      <alignment vertical="top"/>
    </xf>
    <xf numFmtId="0" fontId="1" fillId="0" borderId="1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4" fillId="0" borderId="4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4" fillId="0" borderId="1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2" name="Grafik 2" descr="Grafikzz">
          <a:extLst>
            <a:ext uri="{FF2B5EF4-FFF2-40B4-BE49-F238E27FC236}">
              <a16:creationId xmlns:a16="http://schemas.microsoft.com/office/drawing/2014/main" id="{D10B5726-80AB-4146-9B71-6E6E95F4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15" name="Rechteck 14" descr="Diagonal weit nach oben">
          <a:extLst>
            <a:ext uri="{FF2B5EF4-FFF2-40B4-BE49-F238E27FC236}">
              <a16:creationId xmlns:a16="http://schemas.microsoft.com/office/drawing/2014/main" id="{94033710-D70D-442D-ADC3-F9D05B1F7A1A}"/>
            </a:ext>
          </a:extLst>
        </xdr:cNvPr>
        <xdr:cNvSpPr>
          <a:spLocks noChangeArrowheads="1"/>
        </xdr:cNvSpPr>
      </xdr:nvSpPr>
      <xdr:spPr bwMode="auto">
        <a:xfrm>
          <a:off x="768894" y="8588829"/>
          <a:ext cx="441960" cy="15453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7E673629-74B3-4235-AA93-8860EF66DB15}"/>
            </a:ext>
          </a:extLst>
        </xdr:cNvPr>
        <xdr:cNvSpPr>
          <a:spLocks noChangeArrowheads="1"/>
        </xdr:cNvSpPr>
      </xdr:nvSpPr>
      <xdr:spPr bwMode="auto">
        <a:xfrm>
          <a:off x="435519" y="9222559"/>
          <a:ext cx="1065530" cy="30870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F4DDBE94-D240-48A6-8669-544E6299FB10}"/>
            </a:ext>
          </a:extLst>
        </xdr:cNvPr>
        <xdr:cNvSpPr>
          <a:spLocks noChangeArrowheads="1"/>
        </xdr:cNvSpPr>
      </xdr:nvSpPr>
      <xdr:spPr bwMode="auto">
        <a:xfrm>
          <a:off x="726349" y="95415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4E9B0F9C-8050-4D60-BF17-78ABF68D2B6A}"/>
            </a:ext>
          </a:extLst>
        </xdr:cNvPr>
        <xdr:cNvSpPr>
          <a:spLocks noChangeArrowheads="1"/>
        </xdr:cNvSpPr>
      </xdr:nvSpPr>
      <xdr:spPr bwMode="auto">
        <a:xfrm>
          <a:off x="702219" y="916794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19" name="Freihandform 39">
          <a:extLst>
            <a:ext uri="{FF2B5EF4-FFF2-40B4-BE49-F238E27FC236}">
              <a16:creationId xmlns:a16="http://schemas.microsoft.com/office/drawing/2014/main" id="{165D1F67-06EE-479B-93DC-67486909010F}"/>
            </a:ext>
          </a:extLst>
        </xdr:cNvPr>
        <xdr:cNvSpPr>
          <a:spLocks/>
        </xdr:cNvSpPr>
      </xdr:nvSpPr>
      <xdr:spPr bwMode="auto">
        <a:xfrm>
          <a:off x="549184" y="9561105"/>
          <a:ext cx="880110" cy="13598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20" name="Freihandform 34">
          <a:extLst>
            <a:ext uri="{FF2B5EF4-FFF2-40B4-BE49-F238E27FC236}">
              <a16:creationId xmlns:a16="http://schemas.microsoft.com/office/drawing/2014/main" id="{9D4C750E-214F-4F35-B975-A2390B3261A6}"/>
            </a:ext>
          </a:extLst>
        </xdr:cNvPr>
        <xdr:cNvSpPr>
          <a:spLocks/>
        </xdr:cNvSpPr>
      </xdr:nvSpPr>
      <xdr:spPr bwMode="auto">
        <a:xfrm flipV="1">
          <a:off x="558709" y="9054284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1" name="Rectangle 17">
          <a:extLst>
            <a:ext uri="{FF2B5EF4-FFF2-40B4-BE49-F238E27FC236}">
              <a16:creationId xmlns:a16="http://schemas.microsoft.com/office/drawing/2014/main" id="{935419D2-BC05-4055-99BC-98DF57BA8AB5}"/>
            </a:ext>
          </a:extLst>
        </xdr:cNvPr>
        <xdr:cNvSpPr>
          <a:spLocks noChangeArrowheads="1"/>
        </xdr:cNvSpPr>
      </xdr:nvSpPr>
      <xdr:spPr bwMode="auto">
        <a:xfrm>
          <a:off x="420156" y="9090167"/>
          <a:ext cx="35370" cy="7292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2" name="Rectangle 18">
          <a:extLst>
            <a:ext uri="{FF2B5EF4-FFF2-40B4-BE49-F238E27FC236}">
              <a16:creationId xmlns:a16="http://schemas.microsoft.com/office/drawing/2014/main" id="{E014ECFD-46B6-476F-A4FA-B7F7D54563B7}"/>
            </a:ext>
          </a:extLst>
        </xdr:cNvPr>
        <xdr:cNvSpPr>
          <a:spLocks noChangeArrowheads="1"/>
        </xdr:cNvSpPr>
      </xdr:nvSpPr>
      <xdr:spPr bwMode="auto">
        <a:xfrm>
          <a:off x="1480757" y="9075163"/>
          <a:ext cx="39159" cy="7298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33</xdr:row>
      <xdr:rowOff>746384</xdr:rowOff>
    </xdr:from>
    <xdr:to>
      <xdr:col>0</xdr:col>
      <xdr:colOff>1669324</xdr:colOff>
      <xdr:row>34</xdr:row>
      <xdr:rowOff>49154</xdr:rowOff>
    </xdr:to>
    <xdr:sp macro="" textlink="">
      <xdr:nvSpPr>
        <xdr:cNvPr id="23" name="Freihandform 33">
          <a:extLst>
            <a:ext uri="{FF2B5EF4-FFF2-40B4-BE49-F238E27FC236}">
              <a16:creationId xmlns:a16="http://schemas.microsoft.com/office/drawing/2014/main" id="{736284A2-FAC1-49C0-A234-0AC9620FC159}"/>
            </a:ext>
          </a:extLst>
        </xdr:cNvPr>
        <xdr:cNvSpPr>
          <a:spLocks/>
        </xdr:cNvSpPr>
      </xdr:nvSpPr>
      <xdr:spPr bwMode="auto">
        <a:xfrm>
          <a:off x="332014" y="9450769"/>
          <a:ext cx="1337310" cy="57443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99319</xdr:rowOff>
    </xdr:from>
    <xdr:to>
      <xdr:col>0</xdr:col>
      <xdr:colOff>1675674</xdr:colOff>
      <xdr:row>35</xdr:row>
      <xdr:rowOff>27271</xdr:rowOff>
    </xdr:to>
    <xdr:sp macro="" textlink="">
      <xdr:nvSpPr>
        <xdr:cNvPr id="24" name="Freihandform 37">
          <a:extLst>
            <a:ext uri="{FF2B5EF4-FFF2-40B4-BE49-F238E27FC236}">
              <a16:creationId xmlns:a16="http://schemas.microsoft.com/office/drawing/2014/main" id="{56BC9B99-2688-48E1-AB0E-C72C3FF5E7A3}"/>
            </a:ext>
          </a:extLst>
        </xdr:cNvPr>
        <xdr:cNvSpPr>
          <a:spLocks/>
        </xdr:cNvSpPr>
      </xdr:nvSpPr>
      <xdr:spPr bwMode="auto">
        <a:xfrm>
          <a:off x="332649" y="9558377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" name="Rechteck 1" descr="Diagonal weit nach oben">
          <a:extLst>
            <a:ext uri="{FF2B5EF4-FFF2-40B4-BE49-F238E27FC236}">
              <a16:creationId xmlns:a16="http://schemas.microsoft.com/office/drawing/2014/main" id="{63E6BF15-FFB4-4FDC-BA74-0A2D2357751B}"/>
            </a:ext>
          </a:extLst>
        </xdr:cNvPr>
        <xdr:cNvSpPr>
          <a:spLocks noChangeArrowheads="1"/>
        </xdr:cNvSpPr>
      </xdr:nvSpPr>
      <xdr:spPr bwMode="auto">
        <a:xfrm>
          <a:off x="768894" y="8274504"/>
          <a:ext cx="441960" cy="16596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6586ECE8-E1E8-4FC0-A3C1-A4ABDECE6C95}"/>
            </a:ext>
          </a:extLst>
        </xdr:cNvPr>
        <xdr:cNvSpPr>
          <a:spLocks noChangeArrowheads="1"/>
        </xdr:cNvSpPr>
      </xdr:nvSpPr>
      <xdr:spPr bwMode="auto">
        <a:xfrm>
          <a:off x="435519" y="8908234"/>
          <a:ext cx="1065530" cy="28012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76846F2F-DC0A-413E-8BF8-33454B689F2E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FE1E6235-C02D-4D68-9B14-B43F923E27F1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6" name="Freihandform 39">
          <a:extLst>
            <a:ext uri="{FF2B5EF4-FFF2-40B4-BE49-F238E27FC236}">
              <a16:creationId xmlns:a16="http://schemas.microsoft.com/office/drawing/2014/main" id="{FFC980DD-579E-46C7-B14D-B6B12625B012}"/>
            </a:ext>
          </a:extLst>
        </xdr:cNvPr>
        <xdr:cNvSpPr>
          <a:spLocks/>
        </xdr:cNvSpPr>
      </xdr:nvSpPr>
      <xdr:spPr bwMode="auto">
        <a:xfrm>
          <a:off x="549184" y="9218205"/>
          <a:ext cx="880110" cy="18360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7" name="Freihandform 34">
          <a:extLst>
            <a:ext uri="{FF2B5EF4-FFF2-40B4-BE49-F238E27FC236}">
              <a16:creationId xmlns:a16="http://schemas.microsoft.com/office/drawing/2014/main" id="{04AD9CC8-589A-4E84-A360-FCB347F1DEC9}"/>
            </a:ext>
          </a:extLst>
        </xdr:cNvPr>
        <xdr:cNvSpPr>
          <a:spLocks/>
        </xdr:cNvSpPr>
      </xdr:nvSpPr>
      <xdr:spPr bwMode="auto">
        <a:xfrm flipV="1">
          <a:off x="558709" y="87399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4099D436-A941-41DC-AA87-6052FEBD5223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B39D07E6-4433-46AE-9B39-FDF6A3F0DA0C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17021</xdr:rowOff>
    </xdr:from>
    <xdr:to>
      <xdr:col>0</xdr:col>
      <xdr:colOff>1669324</xdr:colOff>
      <xdr:row>34</xdr:row>
      <xdr:rowOff>81791</xdr:rowOff>
    </xdr:to>
    <xdr:sp macro="" textlink="">
      <xdr:nvSpPr>
        <xdr:cNvPr id="10" name="Freihandform 33">
          <a:extLst>
            <a:ext uri="{FF2B5EF4-FFF2-40B4-BE49-F238E27FC236}">
              <a16:creationId xmlns:a16="http://schemas.microsoft.com/office/drawing/2014/main" id="{C5C6D45A-3826-4D6A-883B-A9D8C8FEF666}"/>
            </a:ext>
          </a:extLst>
        </xdr:cNvPr>
        <xdr:cNvSpPr>
          <a:spLocks/>
        </xdr:cNvSpPr>
      </xdr:nvSpPr>
      <xdr:spPr bwMode="auto">
        <a:xfrm>
          <a:off x="332014" y="8960996"/>
          <a:ext cx="1337310" cy="6477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17945</xdr:rowOff>
    </xdr:to>
    <xdr:sp macro="" textlink="">
      <xdr:nvSpPr>
        <xdr:cNvPr id="11" name="Freihandform 37">
          <a:extLst>
            <a:ext uri="{FF2B5EF4-FFF2-40B4-BE49-F238E27FC236}">
              <a16:creationId xmlns:a16="http://schemas.microsoft.com/office/drawing/2014/main" id="{2F7242D4-58B3-4B6D-A5B4-471F50AD4DF4}"/>
            </a:ext>
          </a:extLst>
        </xdr:cNvPr>
        <xdr:cNvSpPr>
          <a:spLocks/>
        </xdr:cNvSpPr>
      </xdr:nvSpPr>
      <xdr:spPr bwMode="auto">
        <a:xfrm>
          <a:off x="332649" y="9075931"/>
          <a:ext cx="1343025" cy="114589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2" name="Rechteck 3">
          <a:extLst>
            <a:ext uri="{FF2B5EF4-FFF2-40B4-BE49-F238E27FC236}">
              <a16:creationId xmlns:a16="http://schemas.microsoft.com/office/drawing/2014/main" id="{61BA4D1A-01FE-4776-9C73-5E03594145C8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3" name="Rechteck 4">
          <a:extLst>
            <a:ext uri="{FF2B5EF4-FFF2-40B4-BE49-F238E27FC236}">
              <a16:creationId xmlns:a16="http://schemas.microsoft.com/office/drawing/2014/main" id="{DC551C70-3094-41D7-AA0F-F35778A3DCDC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42661BCF-AB0F-4150-8F73-B5ACD8BA7237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5" name="Rectangle 18">
          <a:extLst>
            <a:ext uri="{FF2B5EF4-FFF2-40B4-BE49-F238E27FC236}">
              <a16:creationId xmlns:a16="http://schemas.microsoft.com/office/drawing/2014/main" id="{F091EE48-6672-44A3-AC8A-A97D6EF8FD68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26" name="Rechteck 13">
          <a:extLst>
            <a:ext uri="{FF2B5EF4-FFF2-40B4-BE49-F238E27FC236}">
              <a16:creationId xmlns:a16="http://schemas.microsoft.com/office/drawing/2014/main" id="{8EE6A0F0-44B5-46A1-88D9-04081CA59B24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27" name="Rechteck 14">
          <a:extLst>
            <a:ext uri="{FF2B5EF4-FFF2-40B4-BE49-F238E27FC236}">
              <a16:creationId xmlns:a16="http://schemas.microsoft.com/office/drawing/2014/main" id="{C2E8F581-03A1-4E5F-B78E-FC76073EA500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8" name="Rectangle 17">
          <a:extLst>
            <a:ext uri="{FF2B5EF4-FFF2-40B4-BE49-F238E27FC236}">
              <a16:creationId xmlns:a16="http://schemas.microsoft.com/office/drawing/2014/main" id="{D7070F7A-DB80-489E-90A2-21DCC90906E0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9" name="Rectangle 18">
          <a:extLst>
            <a:ext uri="{FF2B5EF4-FFF2-40B4-BE49-F238E27FC236}">
              <a16:creationId xmlns:a16="http://schemas.microsoft.com/office/drawing/2014/main" id="{91ABDE53-D625-46EF-AD1D-0D9C9EA7B3AF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30" name="Rechteck 21" descr="Diagonal weit nach oben">
          <a:extLst>
            <a:ext uri="{FF2B5EF4-FFF2-40B4-BE49-F238E27FC236}">
              <a16:creationId xmlns:a16="http://schemas.microsoft.com/office/drawing/2014/main" id="{2E416DE7-98BA-4F33-8516-CC2311AA6536}"/>
            </a:ext>
          </a:extLst>
        </xdr:cNvPr>
        <xdr:cNvSpPr>
          <a:spLocks noChangeArrowheads="1"/>
        </xdr:cNvSpPr>
      </xdr:nvSpPr>
      <xdr:spPr bwMode="auto">
        <a:xfrm>
          <a:off x="768894" y="8274504"/>
          <a:ext cx="441960" cy="16596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31" name="Rechteck 22">
          <a:extLst>
            <a:ext uri="{FF2B5EF4-FFF2-40B4-BE49-F238E27FC236}">
              <a16:creationId xmlns:a16="http://schemas.microsoft.com/office/drawing/2014/main" id="{51B534B8-5855-4CD4-9327-BFC181A3A60B}"/>
            </a:ext>
          </a:extLst>
        </xdr:cNvPr>
        <xdr:cNvSpPr>
          <a:spLocks noChangeArrowheads="1"/>
        </xdr:cNvSpPr>
      </xdr:nvSpPr>
      <xdr:spPr bwMode="auto">
        <a:xfrm>
          <a:off x="435519" y="8908234"/>
          <a:ext cx="1065530" cy="28012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32" name="Rechteck 23">
          <a:extLst>
            <a:ext uri="{FF2B5EF4-FFF2-40B4-BE49-F238E27FC236}">
              <a16:creationId xmlns:a16="http://schemas.microsoft.com/office/drawing/2014/main" id="{68A4C23F-7964-4D60-97DB-2A4B0B71A692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33" name="Rechteck 24">
          <a:extLst>
            <a:ext uri="{FF2B5EF4-FFF2-40B4-BE49-F238E27FC236}">
              <a16:creationId xmlns:a16="http://schemas.microsoft.com/office/drawing/2014/main" id="{BDC02E72-D679-4038-9FF4-75C7EDA9BEEA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34" name="Freihandform 39">
          <a:extLst>
            <a:ext uri="{FF2B5EF4-FFF2-40B4-BE49-F238E27FC236}">
              <a16:creationId xmlns:a16="http://schemas.microsoft.com/office/drawing/2014/main" id="{FD977204-813F-4DA8-8B56-9A306B170DB9}"/>
            </a:ext>
          </a:extLst>
        </xdr:cNvPr>
        <xdr:cNvSpPr>
          <a:spLocks/>
        </xdr:cNvSpPr>
      </xdr:nvSpPr>
      <xdr:spPr bwMode="auto">
        <a:xfrm>
          <a:off x="549184" y="9218205"/>
          <a:ext cx="880110" cy="18360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35" name="Freihandform 34">
          <a:extLst>
            <a:ext uri="{FF2B5EF4-FFF2-40B4-BE49-F238E27FC236}">
              <a16:creationId xmlns:a16="http://schemas.microsoft.com/office/drawing/2014/main" id="{FAB623C5-9047-47F1-8E20-ACA4E61BF120}"/>
            </a:ext>
          </a:extLst>
        </xdr:cNvPr>
        <xdr:cNvSpPr>
          <a:spLocks/>
        </xdr:cNvSpPr>
      </xdr:nvSpPr>
      <xdr:spPr bwMode="auto">
        <a:xfrm flipV="1">
          <a:off x="558709" y="87399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36" name="Rectangle 17">
          <a:extLst>
            <a:ext uri="{FF2B5EF4-FFF2-40B4-BE49-F238E27FC236}">
              <a16:creationId xmlns:a16="http://schemas.microsoft.com/office/drawing/2014/main" id="{DB84AE62-9D61-463B-BC8A-12392AB13795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37" name="Rectangle 18">
          <a:extLst>
            <a:ext uri="{FF2B5EF4-FFF2-40B4-BE49-F238E27FC236}">
              <a16:creationId xmlns:a16="http://schemas.microsoft.com/office/drawing/2014/main" id="{C3AB3395-4C34-4DBF-A486-D495EBDF5582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25681</xdr:rowOff>
    </xdr:from>
    <xdr:to>
      <xdr:col>0</xdr:col>
      <xdr:colOff>1669324</xdr:colOff>
      <xdr:row>34</xdr:row>
      <xdr:rowOff>81791</xdr:rowOff>
    </xdr:to>
    <xdr:sp macro="" textlink="">
      <xdr:nvSpPr>
        <xdr:cNvPr id="38" name="Freihandform 33">
          <a:extLst>
            <a:ext uri="{FF2B5EF4-FFF2-40B4-BE49-F238E27FC236}">
              <a16:creationId xmlns:a16="http://schemas.microsoft.com/office/drawing/2014/main" id="{5F017F08-E2EC-4FD6-B608-F440426B6D25}"/>
            </a:ext>
          </a:extLst>
        </xdr:cNvPr>
        <xdr:cNvSpPr>
          <a:spLocks/>
        </xdr:cNvSpPr>
      </xdr:nvSpPr>
      <xdr:spPr bwMode="auto">
        <a:xfrm>
          <a:off x="332014" y="8969656"/>
          <a:ext cx="1337310" cy="5611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17944</xdr:rowOff>
    </xdr:to>
    <xdr:sp macro="" textlink="">
      <xdr:nvSpPr>
        <xdr:cNvPr id="39" name="Freihandform 37">
          <a:extLst>
            <a:ext uri="{FF2B5EF4-FFF2-40B4-BE49-F238E27FC236}">
              <a16:creationId xmlns:a16="http://schemas.microsoft.com/office/drawing/2014/main" id="{99CA0FBA-61EF-4D0C-B591-D7938A0C3B03}"/>
            </a:ext>
          </a:extLst>
        </xdr:cNvPr>
        <xdr:cNvSpPr>
          <a:spLocks/>
        </xdr:cNvSpPr>
      </xdr:nvSpPr>
      <xdr:spPr bwMode="auto">
        <a:xfrm>
          <a:off x="332649" y="9075931"/>
          <a:ext cx="1343025" cy="114588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8"/>
  <sheetViews>
    <sheetView tabSelected="1"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4" width="4.33203125" style="1" customWidth="1"/>
    <col min="5" max="5" width="4.6640625" style="1" customWidth="1"/>
    <col min="6" max="20" width="4.33203125" style="1" customWidth="1"/>
    <col min="21" max="24" width="11.44140625" style="1" hidden="1" customWidth="1"/>
    <col min="25" max="16384" width="11.44140625" style="1"/>
  </cols>
  <sheetData>
    <row r="1" spans="1:20" ht="14.25" customHeight="1" x14ac:dyDescent="0.4">
      <c r="A1" s="2"/>
    </row>
    <row r="2" spans="1:20" ht="24.6" x14ac:dyDescent="0.4">
      <c r="A2" s="8" t="s">
        <v>4</v>
      </c>
    </row>
    <row r="3" spans="1:20" ht="6" customHeight="1" x14ac:dyDescent="0.25"/>
    <row r="4" spans="1:20" x14ac:dyDescent="0.25">
      <c r="A4" s="1" t="s">
        <v>3</v>
      </c>
    </row>
    <row r="5" spans="1:20" x14ac:dyDescent="0.25">
      <c r="A5" s="1" t="s">
        <v>36</v>
      </c>
    </row>
    <row r="6" spans="1:20" ht="11.25" customHeight="1" x14ac:dyDescent="0.25"/>
    <row r="7" spans="1:20" ht="11.25" customHeight="1" x14ac:dyDescent="0.3">
      <c r="M7"/>
      <c r="T7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5</v>
      </c>
    </row>
    <row r="10" spans="1:20" x14ac:dyDescent="0.25">
      <c r="A10" s="1" t="s">
        <v>71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1:20" x14ac:dyDescent="0.25"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x14ac:dyDescent="0.25"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x14ac:dyDescent="0.25"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5" spans="1:20" x14ac:dyDescent="0.25">
      <c r="A15" s="1" t="s">
        <v>6</v>
      </c>
      <c r="F15" s="63" t="s">
        <v>32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 x14ac:dyDescent="0.25"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1:24" x14ac:dyDescent="0.25"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9" spans="1:24" x14ac:dyDescent="0.25">
      <c r="A19" s="1" t="s">
        <v>7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4" x14ac:dyDescent="0.25"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4" x14ac:dyDescent="0.25"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spans="1:24" x14ac:dyDescent="0.25"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4" spans="1:24" x14ac:dyDescent="0.25">
      <c r="A24" s="1" t="s">
        <v>8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1:24" x14ac:dyDescent="0.25"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1:24" x14ac:dyDescent="0.25"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24" x14ac:dyDescent="0.25"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9" spans="1:24" x14ac:dyDescent="0.25">
      <c r="A29" s="1" t="s">
        <v>72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1" t="s">
        <v>14</v>
      </c>
      <c r="V29" s="1" t="s">
        <v>0</v>
      </c>
      <c r="W29" s="1" t="s">
        <v>1</v>
      </c>
      <c r="X29" s="1" t="s">
        <v>2</v>
      </c>
    </row>
    <row r="30" spans="1:24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4" x14ac:dyDescent="0.25">
      <c r="A31" s="1" t="s">
        <v>73</v>
      </c>
      <c r="F31" s="64" t="s">
        <v>14</v>
      </c>
      <c r="G31" s="64"/>
      <c r="H31" s="64"/>
      <c r="I31" s="6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" t="s">
        <v>14</v>
      </c>
      <c r="V31" s="1" t="s">
        <v>15</v>
      </c>
      <c r="W31" s="1" t="s">
        <v>16</v>
      </c>
    </row>
    <row r="32" spans="1:24" x14ac:dyDescent="0.25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1" t="s">
        <v>9</v>
      </c>
      <c r="F33" s="64" t="s">
        <v>14</v>
      </c>
      <c r="G33" s="64"/>
      <c r="H33" s="64"/>
      <c r="I33" s="64"/>
      <c r="J33" s="64"/>
      <c r="K33" s="64"/>
      <c r="L33" s="64"/>
      <c r="M33" s="64"/>
    </row>
    <row r="34" spans="1:20" x14ac:dyDescent="0.25">
      <c r="F34" s="6"/>
      <c r="G34" s="6"/>
      <c r="H34" s="6"/>
      <c r="I34" s="6"/>
      <c r="J34" s="6"/>
      <c r="K34" s="6"/>
      <c r="L34" s="6"/>
    </row>
    <row r="35" spans="1:20" ht="16.2" x14ac:dyDescent="0.35">
      <c r="A35" s="1" t="s">
        <v>10</v>
      </c>
      <c r="F35" s="1" t="s">
        <v>62</v>
      </c>
      <c r="J35" s="5"/>
      <c r="K35" s="71" t="s">
        <v>17</v>
      </c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6.2" x14ac:dyDescent="0.35">
      <c r="F36" s="1" t="s">
        <v>63</v>
      </c>
      <c r="K36" s="71" t="s">
        <v>17</v>
      </c>
      <c r="L36" s="71"/>
      <c r="M36" s="71"/>
      <c r="N36" s="71"/>
      <c r="O36" s="71"/>
      <c r="P36" s="71"/>
      <c r="Q36" s="71"/>
      <c r="R36" s="71"/>
      <c r="S36" s="71"/>
      <c r="T36" s="71"/>
    </row>
    <row r="37" spans="1:20" x14ac:dyDescent="0.25">
      <c r="F37" s="1" t="s">
        <v>13</v>
      </c>
      <c r="K37" s="71" t="s">
        <v>17</v>
      </c>
      <c r="L37" s="71"/>
      <c r="M37" s="71"/>
      <c r="N37" s="71"/>
      <c r="O37" s="71"/>
      <c r="P37" s="71"/>
      <c r="Q37" s="71"/>
      <c r="R37" s="71"/>
      <c r="S37" s="71"/>
      <c r="T37" s="71"/>
    </row>
    <row r="38" spans="1:20" x14ac:dyDescent="0.25">
      <c r="M38" s="4"/>
    </row>
    <row r="39" spans="1:20" x14ac:dyDescent="0.25">
      <c r="A39" s="1" t="s">
        <v>11</v>
      </c>
      <c r="F39" s="1" t="s">
        <v>12</v>
      </c>
      <c r="M39" s="4"/>
      <c r="O39" s="1" t="s">
        <v>74</v>
      </c>
    </row>
    <row r="40" spans="1:20" x14ac:dyDescent="0.25">
      <c r="M40" s="4"/>
    </row>
    <row r="41" spans="1:20" x14ac:dyDescent="0.25">
      <c r="M41" s="4"/>
    </row>
    <row r="44" spans="1:20" ht="26.25" customHeight="1" x14ac:dyDescent="0.25">
      <c r="F44" s="64"/>
      <c r="G44" s="64"/>
      <c r="H44" s="64"/>
      <c r="I44" s="64"/>
      <c r="J44" s="64"/>
      <c r="K44" s="64"/>
      <c r="L44" s="64"/>
      <c r="O44" s="64"/>
      <c r="P44" s="64"/>
      <c r="Q44" s="64"/>
      <c r="R44" s="64"/>
      <c r="S44" s="64"/>
      <c r="T44" s="64"/>
    </row>
    <row r="45" spans="1:20" ht="14.25" customHeight="1" x14ac:dyDescent="0.25"/>
    <row r="46" spans="1:20" ht="14.25" customHeight="1" x14ac:dyDescent="0.25">
      <c r="A46" s="54" t="s">
        <v>69</v>
      </c>
      <c r="B46" s="55"/>
      <c r="C46" s="55"/>
      <c r="D46" s="55"/>
      <c r="E46" s="56"/>
      <c r="F46" s="68" t="s">
        <v>75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</row>
    <row r="47" spans="1:20" x14ac:dyDescent="0.25">
      <c r="A47" s="57"/>
      <c r="E47" s="58"/>
      <c r="F47" s="65" t="s">
        <v>76</v>
      </c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</row>
    <row r="48" spans="1:20" x14ac:dyDescent="0.25">
      <c r="A48" s="59"/>
      <c r="B48" s="3"/>
      <c r="C48" s="3"/>
      <c r="D48" s="3"/>
      <c r="E48" s="60"/>
      <c r="F48" s="65" t="s">
        <v>70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7"/>
    </row>
  </sheetData>
  <sheetProtection algorithmName="SHA-512" hashValue="JkhrjEcmz1tzJ77MORRxi/202gEXRnGTXjANfTcOp6vFd8qg3eMcoVegd7reCuJXRQdNKL4Oj11oM3WlPJrtzw==" saltValue="1rRqwh94ykFXhOnknE6hHg==" spinCount="100000" sheet="1" objects="1" scenarios="1"/>
  <mergeCells count="26">
    <mergeCell ref="O44:T44"/>
    <mergeCell ref="F47:T47"/>
    <mergeCell ref="F48:T48"/>
    <mergeCell ref="F27:T27"/>
    <mergeCell ref="F19:T19"/>
    <mergeCell ref="F46:T46"/>
    <mergeCell ref="K35:T35"/>
    <mergeCell ref="F29:T29"/>
    <mergeCell ref="F31:I31"/>
    <mergeCell ref="F33:M33"/>
    <mergeCell ref="K36:T36"/>
    <mergeCell ref="K37:T37"/>
    <mergeCell ref="F44:L44"/>
    <mergeCell ref="F10:T10"/>
    <mergeCell ref="F11:T11"/>
    <mergeCell ref="F12:T12"/>
    <mergeCell ref="F13:T13"/>
    <mergeCell ref="F15:T15"/>
    <mergeCell ref="F16:T16"/>
    <mergeCell ref="F17:T17"/>
    <mergeCell ref="F21:T21"/>
    <mergeCell ref="F26:T26"/>
    <mergeCell ref="F20:T20"/>
    <mergeCell ref="F22:T22"/>
    <mergeCell ref="F24:T24"/>
    <mergeCell ref="F25:T25"/>
  </mergeCells>
  <dataValidations disablePrompts="1" count="2">
    <dataValidation type="list" allowBlank="1" showInputMessage="1" showErrorMessage="1" sqref="V29:X29 F31:I31" xr:uid="{00000000-0002-0000-0000-000000000000}">
      <formula1>$U$29:$X$29</formula1>
    </dataValidation>
    <dataValidation type="list" allowBlank="1" showInputMessage="1" showErrorMessage="1" sqref="F33:M33" xr:uid="{16725424-04AF-479A-8CBA-6C985A358B76}">
      <formula1>$U$31:$X$31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BD MZ 2024.3
</oddHeader>
    <oddFooter>&amp;R Pagina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Q25"/>
  <sheetViews>
    <sheetView view="pageLayout" zoomScaleNormal="100" workbookViewId="0">
      <selection activeCell="E6" sqref="E6:F25"/>
    </sheetView>
  </sheetViews>
  <sheetFormatPr baseColWidth="10" defaultColWidth="11.44140625" defaultRowHeight="13.8" x14ac:dyDescent="0.25"/>
  <cols>
    <col min="1" max="1" width="3.5546875" style="1" customWidth="1"/>
    <col min="2" max="2" width="42.109375" style="1" customWidth="1"/>
    <col min="3" max="6" width="6.6640625" style="1" customWidth="1"/>
    <col min="7" max="7" width="6.44140625" style="1" bestFit="1" customWidth="1"/>
    <col min="8" max="8" width="8.6640625" style="1" bestFit="1" customWidth="1"/>
    <col min="9" max="9" width="8.88671875" style="1" bestFit="1" customWidth="1"/>
    <col min="10" max="10" width="8.33203125" style="1" bestFit="1" customWidth="1"/>
    <col min="11" max="11" width="8.109375" style="1" bestFit="1" customWidth="1"/>
    <col min="12" max="12" width="8.33203125" style="1" bestFit="1" customWidth="1"/>
    <col min="13" max="13" width="9.88671875" style="1" customWidth="1"/>
    <col min="14" max="14" width="4.33203125" style="1" customWidth="1"/>
    <col min="15" max="15" width="9.88671875" style="12" hidden="1" customWidth="1"/>
    <col min="16" max="17" width="7.5546875" style="12" hidden="1" customWidth="1"/>
    <col min="18" max="21" width="4.33203125" style="1" customWidth="1"/>
    <col min="22" max="25" width="11.44140625" style="1" customWidth="1"/>
    <col min="26" max="16384" width="11.44140625" style="1"/>
  </cols>
  <sheetData>
    <row r="1" spans="1:17" ht="22.5" customHeight="1" x14ac:dyDescent="0.35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14"/>
    </row>
    <row r="3" spans="1:17" ht="18" customHeight="1" x14ac:dyDescent="0.25">
      <c r="A3" s="73" t="s">
        <v>18</v>
      </c>
      <c r="B3" s="74"/>
      <c r="C3" s="75" t="s">
        <v>19</v>
      </c>
      <c r="D3" s="75"/>
      <c r="E3" s="75" t="s">
        <v>20</v>
      </c>
      <c r="F3" s="75"/>
      <c r="G3" s="13" t="s">
        <v>29</v>
      </c>
      <c r="H3" s="13" t="s">
        <v>30</v>
      </c>
      <c r="I3" s="13" t="s">
        <v>60</v>
      </c>
      <c r="J3" s="13" t="s">
        <v>60</v>
      </c>
      <c r="K3" s="13" t="s">
        <v>60</v>
      </c>
      <c r="L3" s="13" t="s">
        <v>77</v>
      </c>
      <c r="M3" s="13" t="s">
        <v>78</v>
      </c>
    </row>
    <row r="4" spans="1:17" ht="18" customHeight="1" x14ac:dyDescent="0.25">
      <c r="A4" s="15"/>
      <c r="B4" s="16"/>
      <c r="C4" s="9" t="s">
        <v>26</v>
      </c>
      <c r="D4" s="9" t="s">
        <v>27</v>
      </c>
      <c r="E4" s="9" t="s">
        <v>26</v>
      </c>
      <c r="F4" s="9" t="s">
        <v>28</v>
      </c>
      <c r="G4" s="9"/>
      <c r="H4" s="9"/>
      <c r="I4" s="9" t="s">
        <v>26</v>
      </c>
      <c r="J4" s="9" t="s">
        <v>27</v>
      </c>
      <c r="K4" s="9" t="s">
        <v>35</v>
      </c>
      <c r="L4" s="9"/>
      <c r="M4" s="9"/>
    </row>
    <row r="5" spans="1:17" ht="18" customHeight="1" x14ac:dyDescent="0.25">
      <c r="A5" s="76"/>
      <c r="B5" s="77"/>
      <c r="C5" s="17" t="s">
        <v>33</v>
      </c>
      <c r="D5" s="17" t="s">
        <v>33</v>
      </c>
      <c r="E5" s="17" t="s">
        <v>33</v>
      </c>
      <c r="F5" s="17" t="s">
        <v>33</v>
      </c>
      <c r="G5" s="9" t="s">
        <v>34</v>
      </c>
      <c r="H5" s="9" t="s">
        <v>21</v>
      </c>
      <c r="I5" s="9" t="s">
        <v>22</v>
      </c>
      <c r="J5" s="9" t="s">
        <v>22</v>
      </c>
      <c r="K5" s="9" t="s">
        <v>22</v>
      </c>
      <c r="L5" s="9" t="s">
        <v>22</v>
      </c>
      <c r="M5" s="10"/>
      <c r="O5" s="12" t="s">
        <v>23</v>
      </c>
      <c r="P5" s="12" t="s">
        <v>24</v>
      </c>
      <c r="Q5" s="12" t="s">
        <v>25</v>
      </c>
    </row>
    <row r="6" spans="1:17" ht="18" customHeight="1" x14ac:dyDescent="0.25">
      <c r="A6" s="11">
        <v>1</v>
      </c>
      <c r="B6" s="22"/>
      <c r="C6" s="61"/>
      <c r="D6" s="61"/>
      <c r="E6" s="62"/>
      <c r="F6" s="62"/>
      <c r="G6" s="42"/>
      <c r="H6" s="42"/>
      <c r="I6" s="41"/>
      <c r="J6" s="41"/>
      <c r="K6" s="47" t="str">
        <f>IF(B6=0," ",ROUND(((I6+J6)/2),1))</f>
        <v xml:space="preserve"> </v>
      </c>
      <c r="L6" s="47" t="str">
        <f>IF(B6=0," ",IF(Riepilogo!$J$34="Minergie",O6,IF(Verifica!$F$29="Minergie-A",P6,IF(Verifica!$F$29="Minergie-P",Q6,0))))</f>
        <v xml:space="preserve"> </v>
      </c>
      <c r="M6" s="48" t="str">
        <f>IF(B6=0," ",IF(K6&lt;=L6,"Si","No"))</f>
        <v xml:space="preserve"> </v>
      </c>
      <c r="O6" s="12">
        <f>IF(Verifica!$F$31="Nuove costruzioni",1.2,IF(Verifica!$F$31="Ammodernamenti",1.6,))</f>
        <v>0</v>
      </c>
      <c r="P6" s="12">
        <f>IF(Verifica!$F$31="Nuove costruzioni",0.8,IF(Verifica!$F$31="Ammodernamenti",1.6,))</f>
        <v>0</v>
      </c>
      <c r="Q6" s="12">
        <f>IF(Verifica!$F$31="Nuove costruzioni",0.8,IF(Verifica!$F$31="Ammodernamenti",1.6,))</f>
        <v>0</v>
      </c>
    </row>
    <row r="7" spans="1:17" ht="18" customHeight="1" x14ac:dyDescent="0.25">
      <c r="A7" s="11">
        <v>2</v>
      </c>
      <c r="B7" s="22"/>
      <c r="C7" s="61"/>
      <c r="D7" s="61"/>
      <c r="E7" s="62"/>
      <c r="F7" s="62"/>
      <c r="G7" s="42"/>
      <c r="H7" s="42"/>
      <c r="I7" s="41"/>
      <c r="J7" s="41"/>
      <c r="K7" s="47" t="str">
        <f t="shared" ref="K7:K25" si="0">IF(B7=0," ",ROUND(((I7+J7)/2),1))</f>
        <v xml:space="preserve"> </v>
      </c>
      <c r="L7" s="47" t="str">
        <f>IF(B7=0," ",IF(Riepilogo!$J$34="Minergie",O7,IF(Verifica!$F$29="Minergie-A",P7,IF(Verifica!$F$29="Minergie-P",Q7,0))))</f>
        <v xml:space="preserve"> </v>
      </c>
      <c r="M7" s="48" t="str">
        <f t="shared" ref="M7:M25" si="1">IF(B7=0," ",IF(K7&lt;=L7,"Si","No"))</f>
        <v xml:space="preserve"> </v>
      </c>
      <c r="O7" s="12">
        <f>IF(Verifica!$F$31="Nuove costruzioni",1.2,IF(Verifica!$F$31="Ammodernamenti",1.6,))</f>
        <v>0</v>
      </c>
      <c r="P7" s="12">
        <f>IF(Verifica!$F$31="Nuove costruzioni",0.8,IF(Verifica!$F$31="Ammodernamenti",1.6,))</f>
        <v>0</v>
      </c>
      <c r="Q7" s="12">
        <f>IF(Verifica!$F$31="Nuove costruzioni",0.8,IF(Verifica!$F$31="Ammodernamenti",1.6,))</f>
        <v>0</v>
      </c>
    </row>
    <row r="8" spans="1:17" ht="18" customHeight="1" x14ac:dyDescent="0.25">
      <c r="A8" s="11">
        <v>3</v>
      </c>
      <c r="B8" s="22"/>
      <c r="C8" s="61"/>
      <c r="D8" s="61"/>
      <c r="E8" s="62"/>
      <c r="F8" s="62"/>
      <c r="G8" s="42"/>
      <c r="H8" s="42"/>
      <c r="I8" s="41"/>
      <c r="J8" s="41"/>
      <c r="K8" s="47" t="str">
        <f t="shared" si="0"/>
        <v xml:space="preserve"> </v>
      </c>
      <c r="L8" s="47" t="str">
        <f>IF(B8=0," ",IF(Riepilogo!$J$34="Minergie",O8,IF(Verifica!$F$29="Minergie-A",P8,IF(Verifica!$F$29="Minergie-P",Q8,0))))</f>
        <v xml:space="preserve"> </v>
      </c>
      <c r="M8" s="48" t="str">
        <f t="shared" si="1"/>
        <v xml:space="preserve"> </v>
      </c>
      <c r="O8" s="12">
        <f>IF(Verifica!$F$31="Nuove costruzioni",1.2,IF(Verifica!$F$31="Ammodernamenti",1.6,))</f>
        <v>0</v>
      </c>
      <c r="P8" s="12">
        <f>IF(Verifica!$F$31="Nuove costruzioni",0.8,IF(Verifica!$F$31="Ammodernamenti",1.6,))</f>
        <v>0</v>
      </c>
      <c r="Q8" s="12">
        <f>IF(Verifica!$F$31="Nuove costruzioni",0.8,IF(Verifica!$F$31="Ammodernamenti",1.6,))</f>
        <v>0</v>
      </c>
    </row>
    <row r="9" spans="1:17" ht="18" customHeight="1" x14ac:dyDescent="0.25">
      <c r="A9" s="11">
        <v>4</v>
      </c>
      <c r="B9" s="22"/>
      <c r="C9" s="61"/>
      <c r="D9" s="61"/>
      <c r="E9" s="62"/>
      <c r="F9" s="62"/>
      <c r="G9" s="42"/>
      <c r="H9" s="42"/>
      <c r="I9" s="41"/>
      <c r="J9" s="41"/>
      <c r="K9" s="47" t="str">
        <f t="shared" si="0"/>
        <v xml:space="preserve"> </v>
      </c>
      <c r="L9" s="47" t="str">
        <f>IF(B9=0," ",IF(Riepilogo!$J$34="Minergie",O9,IF(Verifica!$F$29="Minergie-A",P9,IF(Verifica!$F$29="Minergie-P",Q9,0))))</f>
        <v xml:space="preserve"> </v>
      </c>
      <c r="M9" s="48" t="str">
        <f t="shared" si="1"/>
        <v xml:space="preserve"> </v>
      </c>
      <c r="O9" s="12">
        <f>IF(Verifica!$F$31="Nuove costruzioni",1.2,IF(Verifica!$F$31="Ammodernamenti",1.6,))</f>
        <v>0</v>
      </c>
      <c r="P9" s="12">
        <f>IF(Verifica!$F$31="Nuove costruzioni",0.8,IF(Verifica!$F$31="Ammodernamenti",1.6,))</f>
        <v>0</v>
      </c>
      <c r="Q9" s="12">
        <f>IF(Verifica!$F$31="Nuove costruzioni",0.8,IF(Verifica!$F$31="Ammodernamenti",1.6,))</f>
        <v>0</v>
      </c>
    </row>
    <row r="10" spans="1:17" ht="18" customHeight="1" x14ac:dyDescent="0.25">
      <c r="A10" s="11">
        <v>5</v>
      </c>
      <c r="B10" s="22"/>
      <c r="C10" s="61"/>
      <c r="D10" s="61"/>
      <c r="E10" s="62"/>
      <c r="F10" s="62"/>
      <c r="G10" s="42"/>
      <c r="H10" s="42"/>
      <c r="I10" s="41"/>
      <c r="J10" s="41"/>
      <c r="K10" s="47" t="str">
        <f t="shared" si="0"/>
        <v xml:space="preserve"> </v>
      </c>
      <c r="L10" s="47" t="str">
        <f>IF(B10=0," ",IF(Riepilogo!$J$34="Minergie",O10,IF(Verifica!$F$29="Minergie-A",P10,IF(Verifica!$F$29="Minergie-P",Q10,0))))</f>
        <v xml:space="preserve"> </v>
      </c>
      <c r="M10" s="48" t="str">
        <f t="shared" si="1"/>
        <v xml:space="preserve"> </v>
      </c>
      <c r="O10" s="12">
        <f>IF(Verifica!$F$31="Nuove costruzioni",1.2,IF(Verifica!$F$31="Ammodernamenti",1.6,))</f>
        <v>0</v>
      </c>
      <c r="P10" s="12">
        <f>IF(Verifica!$F$31="Nuove costruzioni",0.8,IF(Verifica!$F$31="Ammodernamenti",1.6,))</f>
        <v>0</v>
      </c>
      <c r="Q10" s="12">
        <f>IF(Verifica!$F$31="Nuove costruzioni",0.8,IF(Verifica!$F$31="Ammodernamenti",1.6,))</f>
        <v>0</v>
      </c>
    </row>
    <row r="11" spans="1:17" ht="18" customHeight="1" x14ac:dyDescent="0.25">
      <c r="A11" s="11">
        <v>6</v>
      </c>
      <c r="B11" s="22"/>
      <c r="C11" s="61"/>
      <c r="D11" s="61"/>
      <c r="E11" s="62"/>
      <c r="F11" s="62"/>
      <c r="G11" s="42"/>
      <c r="H11" s="42"/>
      <c r="I11" s="41"/>
      <c r="J11" s="41"/>
      <c r="K11" s="47" t="str">
        <f t="shared" si="0"/>
        <v xml:space="preserve"> </v>
      </c>
      <c r="L11" s="47" t="str">
        <f>IF(B11=0," ",IF(Riepilogo!$J$34="Minergie",O11,IF(Verifica!$F$29="Minergie-A",P11,IF(Verifica!$F$29="Minergie-P",Q11,0))))</f>
        <v xml:space="preserve"> </v>
      </c>
      <c r="M11" s="48" t="str">
        <f t="shared" si="1"/>
        <v xml:space="preserve"> </v>
      </c>
      <c r="O11" s="12">
        <f>IF(Verifica!$F$31="Nuove costruzioni",1.2,IF(Verifica!$F$31="Ammodernamenti",1.6,))</f>
        <v>0</v>
      </c>
      <c r="P11" s="12">
        <f>IF(Verifica!$F$31="Nuove costruzioni",0.8,IF(Verifica!$F$31="Ammodernamenti",1.6,))</f>
        <v>0</v>
      </c>
      <c r="Q11" s="12">
        <f>IF(Verifica!$F$31="Nuove costruzioni",0.8,IF(Verifica!$F$31="Ammodernamenti",1.6,))</f>
        <v>0</v>
      </c>
    </row>
    <row r="12" spans="1:17" ht="18" customHeight="1" x14ac:dyDescent="0.25">
      <c r="A12" s="11">
        <v>7</v>
      </c>
      <c r="B12" s="22"/>
      <c r="C12" s="61"/>
      <c r="D12" s="61"/>
      <c r="E12" s="62"/>
      <c r="F12" s="62"/>
      <c r="G12" s="42"/>
      <c r="H12" s="42"/>
      <c r="I12" s="41"/>
      <c r="J12" s="41"/>
      <c r="K12" s="47" t="str">
        <f t="shared" si="0"/>
        <v xml:space="preserve"> </v>
      </c>
      <c r="L12" s="47" t="str">
        <f>IF(B12=0," ",IF(Riepilogo!$J$34="Minergie",O12,IF(Verifica!$F$29="Minergie-A",P12,IF(Verifica!$F$29="Minergie-P",Q12,0))))</f>
        <v xml:space="preserve"> </v>
      </c>
      <c r="M12" s="48" t="str">
        <f t="shared" si="1"/>
        <v xml:space="preserve"> </v>
      </c>
      <c r="O12" s="12">
        <f>IF(Verifica!$F$31="Nuove costruzioni",1.2,IF(Verifica!$F$31="Ammodernamenti",1.6,))</f>
        <v>0</v>
      </c>
      <c r="P12" s="12">
        <f>IF(Verifica!$F$31="Nuove costruzioni",0.8,IF(Verifica!$F$31="Ammodernamenti",1.6,))</f>
        <v>0</v>
      </c>
      <c r="Q12" s="12">
        <f>IF(Verifica!$F$31="Nuove costruzioni",0.8,IF(Verifica!$F$31="Ammodernamenti",1.6,))</f>
        <v>0</v>
      </c>
    </row>
    <row r="13" spans="1:17" ht="18" customHeight="1" x14ac:dyDescent="0.25">
      <c r="A13" s="11">
        <v>8</v>
      </c>
      <c r="B13" s="22"/>
      <c r="C13" s="61"/>
      <c r="D13" s="61"/>
      <c r="E13" s="62"/>
      <c r="F13" s="62"/>
      <c r="G13" s="42"/>
      <c r="H13" s="42"/>
      <c r="I13" s="41"/>
      <c r="J13" s="41"/>
      <c r="K13" s="47" t="str">
        <f t="shared" si="0"/>
        <v xml:space="preserve"> </v>
      </c>
      <c r="L13" s="47" t="str">
        <f>IF(B13=0," ",IF(Riepilogo!$J$34="Minergie",O13,IF(Verifica!$F$29="Minergie-A",P13,IF(Verifica!$F$29="Minergie-P",Q13,0))))</f>
        <v xml:space="preserve"> </v>
      </c>
      <c r="M13" s="48" t="str">
        <f t="shared" si="1"/>
        <v xml:space="preserve"> </v>
      </c>
      <c r="O13" s="12">
        <f>IF(Verifica!$F$31="Nuove costruzioni",1.2,IF(Verifica!$F$31="Ammodernamenti",1.6,))</f>
        <v>0</v>
      </c>
      <c r="P13" s="12">
        <f>IF(Verifica!$F$31="Nuove costruzioni",0.8,IF(Verifica!$F$31="Ammodernamenti",1.6,))</f>
        <v>0</v>
      </c>
      <c r="Q13" s="12">
        <f>IF(Verifica!$F$31="Nuove costruzioni",0.8,IF(Verifica!$F$31="Ammodernamenti",1.6,))</f>
        <v>0</v>
      </c>
    </row>
    <row r="14" spans="1:17" ht="18" customHeight="1" x14ac:dyDescent="0.25">
      <c r="A14" s="11">
        <v>9</v>
      </c>
      <c r="B14" s="22"/>
      <c r="C14" s="61"/>
      <c r="D14" s="61"/>
      <c r="E14" s="62"/>
      <c r="F14" s="62"/>
      <c r="G14" s="42"/>
      <c r="H14" s="42"/>
      <c r="I14" s="41"/>
      <c r="J14" s="41"/>
      <c r="K14" s="47" t="str">
        <f t="shared" si="0"/>
        <v xml:space="preserve"> </v>
      </c>
      <c r="L14" s="47" t="str">
        <f>IF(B14=0," ",IF(Riepilogo!$J$34="Minergie",O14,IF(Verifica!$F$29="Minergie-A",P14,IF(Verifica!$F$29="Minergie-P",Q14,0))))</f>
        <v xml:space="preserve"> </v>
      </c>
      <c r="M14" s="48" t="str">
        <f t="shared" si="1"/>
        <v xml:space="preserve"> </v>
      </c>
      <c r="O14" s="12">
        <f>IF(Verifica!$F$31="Nuove costruzioni",1.2,IF(Verifica!$F$31="Ammodernamenti",1.6,))</f>
        <v>0</v>
      </c>
      <c r="P14" s="12">
        <f>IF(Verifica!$F$31="Nuove costruzioni",0.8,IF(Verifica!$F$31="Ammodernamenti",1.6,))</f>
        <v>0</v>
      </c>
      <c r="Q14" s="12">
        <f>IF(Verifica!$F$31="Nuove costruzioni",0.8,IF(Verifica!$F$31="Ammodernamenti",1.6,))</f>
        <v>0</v>
      </c>
    </row>
    <row r="15" spans="1:17" ht="18" customHeight="1" x14ac:dyDescent="0.25">
      <c r="A15" s="11">
        <v>10</v>
      </c>
      <c r="B15" s="22"/>
      <c r="C15" s="61"/>
      <c r="D15" s="61"/>
      <c r="E15" s="62"/>
      <c r="F15" s="62"/>
      <c r="G15" s="42"/>
      <c r="H15" s="42"/>
      <c r="I15" s="41"/>
      <c r="J15" s="41"/>
      <c r="K15" s="47" t="str">
        <f t="shared" si="0"/>
        <v xml:space="preserve"> </v>
      </c>
      <c r="L15" s="47" t="str">
        <f>IF(B15=0," ",IF(Riepilogo!$J$34="Minergie",O15,IF(Verifica!$F$29="Minergie-A",P15,IF(Verifica!$F$29="Minergie-P",Q15,0))))</f>
        <v xml:space="preserve"> </v>
      </c>
      <c r="M15" s="48" t="str">
        <f t="shared" si="1"/>
        <v xml:space="preserve"> </v>
      </c>
      <c r="O15" s="12">
        <f>IF(Verifica!$F$31="Nuove costruzioni",1.2,IF(Verifica!$F$31="Ammodernamenti",1.6,))</f>
        <v>0</v>
      </c>
      <c r="P15" s="12">
        <f>IF(Verifica!$F$31="Nuove costruzioni",0.8,IF(Verifica!$F$31="Ammodernamenti",1.6,))</f>
        <v>0</v>
      </c>
      <c r="Q15" s="12">
        <f>IF(Verifica!$F$31="Nuove costruzioni",0.8,IF(Verifica!$F$31="Ammodernamenti",1.6,))</f>
        <v>0</v>
      </c>
    </row>
    <row r="16" spans="1:17" ht="18" customHeight="1" x14ac:dyDescent="0.25">
      <c r="A16" s="11">
        <v>11</v>
      </c>
      <c r="B16" s="22"/>
      <c r="C16" s="61"/>
      <c r="D16" s="61"/>
      <c r="E16" s="62"/>
      <c r="F16" s="62"/>
      <c r="G16" s="42"/>
      <c r="H16" s="42"/>
      <c r="I16" s="41"/>
      <c r="J16" s="41"/>
      <c r="K16" s="47" t="str">
        <f t="shared" si="0"/>
        <v xml:space="preserve"> </v>
      </c>
      <c r="L16" s="47" t="str">
        <f>IF(B16=0," ",IF(Riepilogo!$J$34="Minergie",O16,IF(Verifica!$F$29="Minergie-A",P16,IF(Verifica!$F$29="Minergie-P",Q16,0))))</f>
        <v xml:space="preserve"> </v>
      </c>
      <c r="M16" s="48" t="str">
        <f t="shared" si="1"/>
        <v xml:space="preserve"> </v>
      </c>
      <c r="O16" s="12">
        <f>IF(Verifica!$F$31="Nuove costruzioni",1.2,IF(Verifica!$F$31="Ammodernamenti",1.6,))</f>
        <v>0</v>
      </c>
      <c r="P16" s="12">
        <f>IF(Verifica!$F$31="Nuove costruzioni",0.8,IF(Verifica!$F$31="Ammodernamenti",1.6,))</f>
        <v>0</v>
      </c>
      <c r="Q16" s="12">
        <f>IF(Verifica!$F$31="Nuove costruzioni",0.8,IF(Verifica!$F$31="Ammodernamenti",1.6,))</f>
        <v>0</v>
      </c>
    </row>
    <row r="17" spans="1:17" ht="18" customHeight="1" x14ac:dyDescent="0.25">
      <c r="A17" s="11">
        <v>12</v>
      </c>
      <c r="B17" s="22"/>
      <c r="C17" s="61"/>
      <c r="D17" s="61"/>
      <c r="E17" s="62"/>
      <c r="F17" s="62"/>
      <c r="G17" s="42"/>
      <c r="H17" s="42"/>
      <c r="I17" s="41"/>
      <c r="J17" s="41"/>
      <c r="K17" s="47" t="str">
        <f t="shared" si="0"/>
        <v xml:space="preserve"> </v>
      </c>
      <c r="L17" s="47" t="str">
        <f>IF(B17=0," ",IF(Riepilogo!$J$34="Minergie",O17,IF(Verifica!$F$29="Minergie-A",P17,IF(Verifica!$F$29="Minergie-P",Q17,0))))</f>
        <v xml:space="preserve"> </v>
      </c>
      <c r="M17" s="48" t="str">
        <f t="shared" si="1"/>
        <v xml:space="preserve"> </v>
      </c>
      <c r="O17" s="12">
        <f>IF(Verifica!$F$31="Nuove costruzioni",1.2,IF(Verifica!$F$31="Ammodernamenti",1.6,))</f>
        <v>0</v>
      </c>
      <c r="P17" s="12">
        <f>IF(Verifica!$F$31="Nuove costruzioni",0.8,IF(Verifica!$F$31="Ammodernamenti",1.6,))</f>
        <v>0</v>
      </c>
      <c r="Q17" s="12">
        <f>IF(Verifica!$F$31="Nuove costruzioni",0.8,IF(Verifica!$F$31="Ammodernamenti",1.6,))</f>
        <v>0</v>
      </c>
    </row>
    <row r="18" spans="1:17" ht="18" customHeight="1" x14ac:dyDescent="0.25">
      <c r="A18" s="11">
        <v>13</v>
      </c>
      <c r="B18" s="22"/>
      <c r="C18" s="61"/>
      <c r="D18" s="61"/>
      <c r="E18" s="62"/>
      <c r="F18" s="62"/>
      <c r="G18" s="42"/>
      <c r="H18" s="42"/>
      <c r="I18" s="41"/>
      <c r="J18" s="41"/>
      <c r="K18" s="47" t="str">
        <f t="shared" si="0"/>
        <v xml:space="preserve"> </v>
      </c>
      <c r="L18" s="47" t="str">
        <f>IF(B18=0," ",IF(Riepilogo!$J$34="Minergie",O18,IF(Verifica!$F$29="Minergie-A",P18,IF(Verifica!$F$29="Minergie-P",Q18,0))))</f>
        <v xml:space="preserve"> </v>
      </c>
      <c r="M18" s="48" t="str">
        <f t="shared" si="1"/>
        <v xml:space="preserve"> </v>
      </c>
      <c r="O18" s="12">
        <f>IF(Verifica!$F$31="Nuove costruzioni",1.2,IF(Verifica!$F$31="Ammodernamenti",1.6,))</f>
        <v>0</v>
      </c>
      <c r="P18" s="12">
        <f>IF(Verifica!$F$31="Nuove costruzioni",0.8,IF(Verifica!$F$31="Ammodernamenti",1.6,))</f>
        <v>0</v>
      </c>
      <c r="Q18" s="12">
        <f>IF(Verifica!$F$31="Nuove costruzioni",0.8,IF(Verifica!$F$31="Ammodernamenti",1.6,))</f>
        <v>0</v>
      </c>
    </row>
    <row r="19" spans="1:17" ht="18" customHeight="1" x14ac:dyDescent="0.25">
      <c r="A19" s="11">
        <v>14</v>
      </c>
      <c r="B19" s="22"/>
      <c r="C19" s="61"/>
      <c r="D19" s="61"/>
      <c r="E19" s="62"/>
      <c r="F19" s="62"/>
      <c r="G19" s="42"/>
      <c r="H19" s="42"/>
      <c r="I19" s="41"/>
      <c r="J19" s="41"/>
      <c r="K19" s="47" t="str">
        <f t="shared" si="0"/>
        <v xml:space="preserve"> </v>
      </c>
      <c r="L19" s="47" t="str">
        <f>IF(B19=0," ",IF(Riepilogo!$J$34="Minergie",O19,IF(Verifica!$F$29="Minergie-A",P19,IF(Verifica!$F$29="Minergie-P",Q19,0))))</f>
        <v xml:space="preserve"> </v>
      </c>
      <c r="M19" s="48" t="str">
        <f t="shared" si="1"/>
        <v xml:space="preserve"> </v>
      </c>
      <c r="O19" s="12">
        <f>IF(Verifica!$F$31="Nuove costruzioni",1.2,IF(Verifica!$F$31="Ammodernamenti",1.6,))</f>
        <v>0</v>
      </c>
      <c r="P19" s="12">
        <f>IF(Verifica!$F$31="Nuove costruzioni",0.8,IF(Verifica!$F$31="Ammodernamenti",1.6,))</f>
        <v>0</v>
      </c>
      <c r="Q19" s="12">
        <f>IF(Verifica!$F$31="Nuove costruzioni",0.8,IF(Verifica!$F$31="Ammodernamenti",1.6,))</f>
        <v>0</v>
      </c>
    </row>
    <row r="20" spans="1:17" ht="18" customHeight="1" x14ac:dyDescent="0.25">
      <c r="A20" s="11">
        <v>15</v>
      </c>
      <c r="B20" s="22"/>
      <c r="C20" s="61"/>
      <c r="D20" s="61"/>
      <c r="E20" s="62"/>
      <c r="F20" s="62"/>
      <c r="G20" s="42"/>
      <c r="H20" s="42"/>
      <c r="I20" s="41"/>
      <c r="J20" s="41"/>
      <c r="K20" s="47" t="str">
        <f t="shared" si="0"/>
        <v xml:space="preserve"> </v>
      </c>
      <c r="L20" s="47" t="str">
        <f>IF(B20=0," ",IF(Riepilogo!$J$34="Minergie",O20,IF(Verifica!$F$29="Minergie-A",P20,IF(Verifica!$F$29="Minergie-P",Q20,0))))</f>
        <v xml:space="preserve"> </v>
      </c>
      <c r="M20" s="48" t="str">
        <f t="shared" si="1"/>
        <v xml:space="preserve"> </v>
      </c>
      <c r="O20" s="12">
        <f>IF(Verifica!$F$31="Nuove costruzioni",1.2,IF(Verifica!$F$31="Ammodernamenti",1.6,))</f>
        <v>0</v>
      </c>
      <c r="P20" s="12">
        <f>IF(Verifica!$F$31="Nuove costruzioni",0.8,IF(Verifica!$F$31="Ammodernamenti",1.6,))</f>
        <v>0</v>
      </c>
      <c r="Q20" s="12">
        <f>IF(Verifica!$F$31="Nuove costruzioni",0.8,IF(Verifica!$F$31="Ammodernamenti",1.6,))</f>
        <v>0</v>
      </c>
    </row>
    <row r="21" spans="1:17" ht="18" customHeight="1" x14ac:dyDescent="0.25">
      <c r="A21" s="11">
        <v>16</v>
      </c>
      <c r="B21" s="22"/>
      <c r="C21" s="61"/>
      <c r="D21" s="61"/>
      <c r="E21" s="62"/>
      <c r="F21" s="62"/>
      <c r="G21" s="42"/>
      <c r="H21" s="42"/>
      <c r="I21" s="41"/>
      <c r="J21" s="41"/>
      <c r="K21" s="47" t="str">
        <f t="shared" si="0"/>
        <v xml:space="preserve"> </v>
      </c>
      <c r="L21" s="47" t="str">
        <f>IF(B21=0," ",IF(Riepilogo!$J$34="Minergie",O21,IF(Verifica!$F$29="Minergie-A",P21,IF(Verifica!$F$29="Minergie-P",Q21,0))))</f>
        <v xml:space="preserve"> </v>
      </c>
      <c r="M21" s="48" t="str">
        <f t="shared" si="1"/>
        <v xml:space="preserve"> </v>
      </c>
      <c r="O21" s="12">
        <f>IF(Verifica!$F$31="Nuove costruzioni",1.2,IF(Verifica!$F$31="Ammodernamenti",1.6,))</f>
        <v>0</v>
      </c>
      <c r="P21" s="12">
        <f>IF(Verifica!$F$31="Nuove costruzioni",0.8,IF(Verifica!$F$31="Ammodernamenti",1.6,))</f>
        <v>0</v>
      </c>
      <c r="Q21" s="12">
        <f>IF(Verifica!$F$31="Nuove costruzioni",0.8,IF(Verifica!$F$31="Ammodernamenti",1.6,))</f>
        <v>0</v>
      </c>
    </row>
    <row r="22" spans="1:17" ht="18" customHeight="1" x14ac:dyDescent="0.25">
      <c r="A22" s="11">
        <v>17</v>
      </c>
      <c r="B22" s="22"/>
      <c r="C22" s="61"/>
      <c r="D22" s="61"/>
      <c r="E22" s="62"/>
      <c r="F22" s="62"/>
      <c r="G22" s="42"/>
      <c r="H22" s="42"/>
      <c r="I22" s="41"/>
      <c r="J22" s="41"/>
      <c r="K22" s="47" t="str">
        <f t="shared" si="0"/>
        <v xml:space="preserve"> </v>
      </c>
      <c r="L22" s="47" t="str">
        <f>IF(B22=0," ",IF(Riepilogo!$J$34="Minergie",O22,IF(Verifica!$F$29="Minergie-A",P22,IF(Verifica!$F$29="Minergie-P",Q22,0))))</f>
        <v xml:space="preserve"> </v>
      </c>
      <c r="M22" s="48" t="str">
        <f t="shared" si="1"/>
        <v xml:space="preserve"> </v>
      </c>
      <c r="O22" s="12">
        <f>IF(Verifica!$F$31="Nuove costruzioni",1.2,IF(Verifica!$F$31="Ammodernamenti",1.6,))</f>
        <v>0</v>
      </c>
      <c r="P22" s="12">
        <f>IF(Verifica!$F$31="Nuove costruzioni",0.8,IF(Verifica!$F$31="Ammodernamenti",1.6,))</f>
        <v>0</v>
      </c>
      <c r="Q22" s="12">
        <f>IF(Verifica!$F$31="Nuove costruzioni",0.8,IF(Verifica!$F$31="Ammodernamenti",1.6,))</f>
        <v>0</v>
      </c>
    </row>
    <row r="23" spans="1:17" ht="18" customHeight="1" x14ac:dyDescent="0.25">
      <c r="A23" s="11">
        <v>18</v>
      </c>
      <c r="B23" s="22"/>
      <c r="C23" s="61"/>
      <c r="D23" s="61"/>
      <c r="E23" s="62"/>
      <c r="F23" s="62"/>
      <c r="G23" s="42"/>
      <c r="H23" s="42"/>
      <c r="I23" s="41"/>
      <c r="J23" s="41"/>
      <c r="K23" s="47" t="str">
        <f t="shared" si="0"/>
        <v xml:space="preserve"> </v>
      </c>
      <c r="L23" s="47" t="str">
        <f>IF(B23=0," ",IF(Riepilogo!$J$34="Minergie",O23,IF(Verifica!$F$29="Minergie-A",P23,IF(Verifica!$F$29="Minergie-P",Q23,0))))</f>
        <v xml:space="preserve"> </v>
      </c>
      <c r="M23" s="48" t="str">
        <f t="shared" si="1"/>
        <v xml:space="preserve"> </v>
      </c>
      <c r="O23" s="12">
        <f>IF(Verifica!$F$31="Nuove costruzioni",1.2,IF(Verifica!$F$31="Ammodernamenti",1.6,))</f>
        <v>0</v>
      </c>
      <c r="P23" s="12">
        <f>IF(Verifica!$F$31="Nuove costruzioni",0.8,IF(Verifica!$F$31="Ammodernamenti",1.6,))</f>
        <v>0</v>
      </c>
      <c r="Q23" s="12">
        <f>IF(Verifica!$F$31="Nuove costruzioni",0.8,IF(Verifica!$F$31="Ammodernamenti",1.6,))</f>
        <v>0</v>
      </c>
    </row>
    <row r="24" spans="1:17" ht="18" customHeight="1" x14ac:dyDescent="0.25">
      <c r="A24" s="11">
        <v>19</v>
      </c>
      <c r="B24" s="22"/>
      <c r="C24" s="61"/>
      <c r="D24" s="61"/>
      <c r="E24" s="62"/>
      <c r="F24" s="62"/>
      <c r="G24" s="42"/>
      <c r="H24" s="42"/>
      <c r="I24" s="41"/>
      <c r="J24" s="41"/>
      <c r="K24" s="47" t="str">
        <f t="shared" si="0"/>
        <v xml:space="preserve"> </v>
      </c>
      <c r="L24" s="47" t="str">
        <f>IF(B24=0," ",IF(Riepilogo!$J$34="Minergie",O24,IF(Verifica!$F$29="Minergie-A",P24,IF(Verifica!$F$29="Minergie-P",Q24,0))))</f>
        <v xml:space="preserve"> </v>
      </c>
      <c r="M24" s="48" t="str">
        <f t="shared" si="1"/>
        <v xml:space="preserve"> </v>
      </c>
      <c r="O24" s="12">
        <f>IF(Verifica!$F$31="Nuove costruzioni",1.2,IF(Verifica!$F$31="Ammodernamenti",1.6,))</f>
        <v>0</v>
      </c>
      <c r="P24" s="12">
        <f>IF(Verifica!$F$31="Nuove costruzioni",0.8,IF(Verifica!$F$31="Ammodernamenti",1.6,))</f>
        <v>0</v>
      </c>
      <c r="Q24" s="12">
        <f>IF(Verifica!$F$31="Nuove costruzioni",0.8,IF(Verifica!$F$31="Ammodernamenti",1.6,))</f>
        <v>0</v>
      </c>
    </row>
    <row r="25" spans="1:17" ht="18" customHeight="1" x14ac:dyDescent="0.25">
      <c r="A25" s="11">
        <v>20</v>
      </c>
      <c r="B25" s="22"/>
      <c r="C25" s="61"/>
      <c r="D25" s="61"/>
      <c r="E25" s="62"/>
      <c r="F25" s="62"/>
      <c r="G25" s="42"/>
      <c r="H25" s="42"/>
      <c r="I25" s="41"/>
      <c r="J25" s="41"/>
      <c r="K25" s="47" t="str">
        <f t="shared" si="0"/>
        <v xml:space="preserve"> </v>
      </c>
      <c r="L25" s="47" t="str">
        <f>IF(B25=0," ",IF(Verifica!$J$30="Minergie",O25,IF(Verifica!$F$29="Minergie-A",P25,IF(Verifica!$F$29="Minergie-P",Q25,0))))</f>
        <v xml:space="preserve"> </v>
      </c>
      <c r="M25" s="48" t="str">
        <f t="shared" si="1"/>
        <v xml:space="preserve"> </v>
      </c>
      <c r="O25" s="12">
        <f>IF(Verifica!$F$31="Nuove costruzioni",1.2,IF(Verifica!$F$31="Ammodernamenti",1.6,))</f>
        <v>0</v>
      </c>
      <c r="P25" s="12">
        <f>IF(Verifica!$F$31="Nuove costruzioni",0.8,IF(Verifica!$F$31="Ammodernamenti",1.6,))</f>
        <v>0</v>
      </c>
      <c r="Q25" s="12">
        <f>IF(Verifica!$F$31="Nuove costruzioni",0.8,IF(Verifica!$F$31="Ammodernamenti",1.6,))</f>
        <v>0</v>
      </c>
    </row>
  </sheetData>
  <sheetProtection algorithmName="SHA-512" hashValue="4EM45JxD2YXnJ4kArlFKvIZ+noJa5eeM2epXkB72Ff7K2XrksQ6yVscHgdPuzbRnR+HG98o5mn2C/6uOqQEvSw==" saltValue="ikbTPPAibfYpnIbJ8D3TbA==" spinCount="100000" sheet="1" objects="1" scenarios="1"/>
  <mergeCells count="5">
    <mergeCell ref="A1:K1"/>
    <mergeCell ref="A3:B3"/>
    <mergeCell ref="C3:D3"/>
    <mergeCell ref="E3:F3"/>
    <mergeCell ref="A5:B5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BD MZ 2024.3
</oddHeader>
    <oddFooter>&amp;R Pagina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113E-66F0-40D3-BC0D-0EC83EB8EC77}">
  <sheetPr>
    <tabColor theme="3" tint="0.59999389629810485"/>
  </sheetPr>
  <dimension ref="A1:V25"/>
  <sheetViews>
    <sheetView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1" width="3" style="1" customWidth="1"/>
    <col min="2" max="2" width="62.109375" style="1" customWidth="1"/>
    <col min="3" max="14" width="3.33203125" style="1" customWidth="1"/>
    <col min="15" max="18" width="3.33203125" style="12" customWidth="1"/>
    <col min="19" max="22" width="3.33203125" style="1" customWidth="1"/>
    <col min="23" max="25" width="11.44140625" style="1" customWidth="1"/>
    <col min="26" max="16384" width="11.44140625" style="1"/>
  </cols>
  <sheetData>
    <row r="1" spans="1:22" ht="22.5" customHeight="1" x14ac:dyDescent="0.35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87" t="s">
        <v>57</v>
      </c>
      <c r="N1" s="87"/>
      <c r="O1" s="87"/>
      <c r="P1" s="87"/>
      <c r="Q1" s="87"/>
      <c r="R1" s="87"/>
      <c r="S1" s="87"/>
      <c r="T1" s="87"/>
      <c r="U1" s="87"/>
      <c r="V1" s="87"/>
    </row>
    <row r="2" spans="1:22" x14ac:dyDescent="0.25">
      <c r="A2" s="85" t="s">
        <v>56</v>
      </c>
      <c r="B2" s="86"/>
      <c r="C2" s="32">
        <v>1</v>
      </c>
      <c r="D2" s="32">
        <v>2</v>
      </c>
      <c r="E2" s="32">
        <v>3</v>
      </c>
      <c r="F2" s="32">
        <v>4</v>
      </c>
      <c r="G2" s="32">
        <v>5</v>
      </c>
      <c r="H2" s="32">
        <v>6</v>
      </c>
      <c r="I2" s="32">
        <v>7</v>
      </c>
      <c r="J2" s="32">
        <v>8</v>
      </c>
      <c r="K2" s="32">
        <v>9</v>
      </c>
      <c r="L2" s="32">
        <v>10</v>
      </c>
      <c r="M2" s="32">
        <v>11</v>
      </c>
      <c r="N2" s="32">
        <v>12</v>
      </c>
      <c r="O2" s="32">
        <v>13</v>
      </c>
      <c r="P2" s="32">
        <v>14</v>
      </c>
      <c r="Q2" s="32">
        <v>15</v>
      </c>
      <c r="R2" s="32">
        <v>16</v>
      </c>
      <c r="S2" s="32">
        <v>17</v>
      </c>
      <c r="T2" s="32">
        <v>18</v>
      </c>
      <c r="U2" s="32">
        <v>19</v>
      </c>
      <c r="V2" s="32">
        <v>20</v>
      </c>
    </row>
    <row r="3" spans="1:22" ht="105" customHeight="1" x14ac:dyDescent="0.25">
      <c r="A3" s="83"/>
      <c r="B3" s="84"/>
      <c r="C3" s="50" t="str">
        <f>IF(Riepilogo!$B6=0," ",Riepilogo!$B6)</f>
        <v xml:space="preserve"> </v>
      </c>
      <c r="D3" s="50" t="str">
        <f>IF(Riepilogo!$B7=0," ",Riepilogo!$B7)</f>
        <v xml:space="preserve"> </v>
      </c>
      <c r="E3" s="50" t="str">
        <f>IF(Riepilogo!$B8=0," ",Riepilogo!$B8)</f>
        <v xml:space="preserve"> </v>
      </c>
      <c r="F3" s="50" t="str">
        <f>IF(Riepilogo!$B9=0," ",Riepilogo!$B9)</f>
        <v xml:space="preserve"> </v>
      </c>
      <c r="G3" s="50" t="str">
        <f>IF(Riepilogo!$B10=0," ",Riepilogo!$B10)</f>
        <v xml:space="preserve"> </v>
      </c>
      <c r="H3" s="50" t="str">
        <f>IF(Riepilogo!$B11=0," ",Riepilogo!$B11)</f>
        <v xml:space="preserve"> </v>
      </c>
      <c r="I3" s="50" t="str">
        <f>IF(Riepilogo!$B12=0," ",Riepilogo!$B12)</f>
        <v xml:space="preserve"> </v>
      </c>
      <c r="J3" s="50" t="str">
        <f>IF(Riepilogo!$B13=0," ",Riepilogo!$B13)</f>
        <v xml:space="preserve"> </v>
      </c>
      <c r="K3" s="50" t="str">
        <f>IF(Riepilogo!$B14=0," ",Riepilogo!$B14)</f>
        <v xml:space="preserve"> </v>
      </c>
      <c r="L3" s="50" t="str">
        <f>IF(Riepilogo!$B15=0," ",Riepilogo!$B15)</f>
        <v xml:space="preserve"> </v>
      </c>
      <c r="M3" s="50" t="str">
        <f>IF(Riepilogo!$B16=0," ",Riepilogo!$B16)</f>
        <v xml:space="preserve"> </v>
      </c>
      <c r="N3" s="50" t="str">
        <f>IF(Riepilogo!$B17=0," ",Riepilogo!$B17)</f>
        <v xml:space="preserve"> </v>
      </c>
      <c r="O3" s="50" t="str">
        <f>IF(Riepilogo!$B18=0," ",Riepilogo!$B18)</f>
        <v xml:space="preserve"> </v>
      </c>
      <c r="P3" s="50" t="str">
        <f>IF(Riepilogo!$B19=0," ",Riepilogo!$B19)</f>
        <v xml:space="preserve"> </v>
      </c>
      <c r="Q3" s="50" t="str">
        <f>IF(Riepilogo!$B20=0," ",Riepilogo!$B20)</f>
        <v xml:space="preserve"> </v>
      </c>
      <c r="R3" s="50" t="str">
        <f>IF(Riepilogo!$B21=0," ",Riepilogo!$B21)</f>
        <v xml:space="preserve"> </v>
      </c>
      <c r="S3" s="50" t="str">
        <f>IF(Riepilogo!$B22=0," ",Riepilogo!$B22)</f>
        <v xml:space="preserve"> </v>
      </c>
      <c r="T3" s="50" t="str">
        <f>IF(Riepilogo!$B23=0," ",Riepilogo!$B23)</f>
        <v xml:space="preserve"> </v>
      </c>
      <c r="U3" s="50" t="str">
        <f>IF(Riepilogo!$B24=0," ",Riepilogo!$B24)</f>
        <v xml:space="preserve"> </v>
      </c>
      <c r="V3" s="50" t="str">
        <f>IF(Riepilogo!$B25=0," ",Riepilogo!$B25)</f>
        <v xml:space="preserve"> </v>
      </c>
    </row>
    <row r="4" spans="1:22" x14ac:dyDescent="0.25">
      <c r="A4" s="34" t="s">
        <v>50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3"/>
      <c r="O4" s="33"/>
      <c r="P4" s="33"/>
      <c r="Q4" s="33"/>
      <c r="R4" s="33"/>
      <c r="S4" s="33"/>
      <c r="T4" s="33"/>
      <c r="U4" s="33"/>
      <c r="V4" s="33"/>
    </row>
    <row r="5" spans="1:22" x14ac:dyDescent="0.25">
      <c r="A5" s="80"/>
      <c r="B5" s="23" t="s">
        <v>79</v>
      </c>
      <c r="C5" s="37"/>
      <c r="D5" s="37"/>
      <c r="E5" s="37"/>
      <c r="F5" s="37"/>
      <c r="G5" s="38"/>
      <c r="H5" s="38"/>
      <c r="I5" s="38"/>
      <c r="J5" s="38"/>
      <c r="K5" s="39"/>
      <c r="L5" s="39"/>
      <c r="M5" s="31"/>
      <c r="N5" s="40"/>
      <c r="O5" s="40"/>
      <c r="P5" s="40"/>
      <c r="Q5" s="40"/>
      <c r="R5" s="40"/>
      <c r="S5" s="40"/>
      <c r="T5" s="40"/>
      <c r="U5" s="40"/>
      <c r="V5" s="40"/>
    </row>
    <row r="6" spans="1:22" x14ac:dyDescent="0.25">
      <c r="A6" s="82"/>
      <c r="B6" s="23" t="s">
        <v>51</v>
      </c>
      <c r="C6" s="41"/>
      <c r="D6" s="41"/>
      <c r="E6" s="41"/>
      <c r="F6" s="41"/>
      <c r="G6" s="42"/>
      <c r="H6" s="42"/>
      <c r="I6" s="42"/>
      <c r="J6" s="42"/>
      <c r="K6" s="43"/>
      <c r="L6" s="43"/>
      <c r="M6" s="44"/>
      <c r="N6" s="40"/>
      <c r="O6" s="40"/>
      <c r="P6" s="40"/>
      <c r="Q6" s="40"/>
      <c r="R6" s="40"/>
      <c r="S6" s="40"/>
      <c r="T6" s="40"/>
      <c r="U6" s="40"/>
      <c r="V6" s="40"/>
    </row>
    <row r="7" spans="1:22" x14ac:dyDescent="0.25">
      <c r="A7" s="81"/>
      <c r="B7" s="23" t="s">
        <v>80</v>
      </c>
      <c r="C7" s="41"/>
      <c r="D7" s="41"/>
      <c r="E7" s="41"/>
      <c r="F7" s="41"/>
      <c r="G7" s="42"/>
      <c r="H7" s="42"/>
      <c r="I7" s="42"/>
      <c r="J7" s="42"/>
      <c r="K7" s="43"/>
      <c r="L7" s="43"/>
      <c r="M7" s="44"/>
      <c r="N7" s="40"/>
      <c r="O7" s="40"/>
      <c r="P7" s="40"/>
      <c r="Q7" s="40"/>
      <c r="R7" s="40"/>
      <c r="S7" s="40"/>
      <c r="T7" s="40"/>
      <c r="U7" s="40"/>
      <c r="V7" s="40"/>
    </row>
    <row r="8" spans="1:22" ht="14.25" customHeight="1" x14ac:dyDescent="0.25">
      <c r="A8" s="78" t="s">
        <v>52</v>
      </c>
      <c r="B8" s="79"/>
      <c r="C8" s="45"/>
      <c r="D8" s="45"/>
      <c r="E8" s="45"/>
      <c r="F8" s="45"/>
      <c r="G8" s="46"/>
      <c r="H8" s="46"/>
      <c r="I8" s="46"/>
      <c r="J8" s="46"/>
      <c r="K8" s="47"/>
      <c r="L8" s="47"/>
      <c r="M8" s="48"/>
      <c r="N8" s="49"/>
      <c r="O8" s="49"/>
      <c r="P8" s="49"/>
      <c r="Q8" s="49"/>
      <c r="R8" s="49"/>
      <c r="S8" s="49"/>
      <c r="T8" s="49"/>
      <c r="U8" s="49"/>
      <c r="V8" s="49"/>
    </row>
    <row r="9" spans="1:22" x14ac:dyDescent="0.25">
      <c r="A9" s="80"/>
      <c r="B9" s="23" t="s">
        <v>53</v>
      </c>
      <c r="C9" s="41"/>
      <c r="D9" s="41"/>
      <c r="E9" s="41"/>
      <c r="F9" s="41"/>
      <c r="G9" s="42"/>
      <c r="H9" s="42"/>
      <c r="I9" s="42"/>
      <c r="J9" s="42"/>
      <c r="K9" s="43"/>
      <c r="L9" s="43"/>
      <c r="M9" s="44"/>
      <c r="N9" s="40"/>
      <c r="O9" s="40"/>
      <c r="P9" s="40"/>
      <c r="Q9" s="40"/>
      <c r="R9" s="40"/>
      <c r="S9" s="40"/>
      <c r="T9" s="40"/>
      <c r="U9" s="40"/>
      <c r="V9" s="40"/>
    </row>
    <row r="10" spans="1:22" ht="14.1" customHeight="1" x14ac:dyDescent="0.25">
      <c r="A10" s="82"/>
      <c r="B10" s="23" t="s">
        <v>81</v>
      </c>
      <c r="C10" s="41"/>
      <c r="D10" s="41"/>
      <c r="E10" s="41"/>
      <c r="F10" s="41"/>
      <c r="G10" s="42"/>
      <c r="H10" s="42"/>
      <c r="I10" s="42"/>
      <c r="J10" s="42"/>
      <c r="K10" s="43"/>
      <c r="L10" s="43"/>
      <c r="M10" s="44"/>
      <c r="N10" s="40"/>
      <c r="O10" s="40"/>
      <c r="P10" s="40"/>
      <c r="Q10" s="40"/>
      <c r="R10" s="40"/>
      <c r="S10" s="40"/>
      <c r="T10" s="40"/>
      <c r="U10" s="40"/>
      <c r="V10" s="40"/>
    </row>
    <row r="11" spans="1:22" x14ac:dyDescent="0.25">
      <c r="A11" s="82"/>
      <c r="B11" s="23" t="s">
        <v>54</v>
      </c>
      <c r="C11" s="41"/>
      <c r="D11" s="41"/>
      <c r="E11" s="41"/>
      <c r="F11" s="41"/>
      <c r="G11" s="42"/>
      <c r="H11" s="42"/>
      <c r="I11" s="42"/>
      <c r="J11" s="42"/>
      <c r="K11" s="43"/>
      <c r="L11" s="43"/>
      <c r="M11" s="44"/>
      <c r="N11" s="40"/>
      <c r="O11" s="40"/>
      <c r="P11" s="40"/>
      <c r="Q11" s="40"/>
      <c r="R11" s="40"/>
      <c r="S11" s="40"/>
      <c r="T11" s="40"/>
      <c r="U11" s="40"/>
      <c r="V11" s="40"/>
    </row>
    <row r="12" spans="1:22" ht="14.25" customHeight="1" x14ac:dyDescent="0.25">
      <c r="A12" s="81"/>
      <c r="B12" s="23" t="s">
        <v>82</v>
      </c>
      <c r="C12" s="41"/>
      <c r="D12" s="41"/>
      <c r="E12" s="41"/>
      <c r="F12" s="41"/>
      <c r="G12" s="42"/>
      <c r="H12" s="42"/>
      <c r="I12" s="42"/>
      <c r="J12" s="42"/>
      <c r="K12" s="43"/>
      <c r="L12" s="43"/>
      <c r="M12" s="44"/>
      <c r="N12" s="40"/>
      <c r="O12" s="40"/>
      <c r="P12" s="40"/>
      <c r="Q12" s="40"/>
      <c r="R12" s="40"/>
      <c r="S12" s="40"/>
      <c r="T12" s="40"/>
      <c r="U12" s="40"/>
      <c r="V12" s="40"/>
    </row>
    <row r="13" spans="1:22" ht="14.25" customHeight="1" x14ac:dyDescent="0.25">
      <c r="A13" s="78" t="s">
        <v>83</v>
      </c>
      <c r="B13" s="79"/>
      <c r="C13" s="41"/>
      <c r="D13" s="41"/>
      <c r="E13" s="41"/>
      <c r="F13" s="41"/>
      <c r="G13" s="42"/>
      <c r="H13" s="42"/>
      <c r="I13" s="42"/>
      <c r="J13" s="42"/>
      <c r="K13" s="43"/>
      <c r="L13" s="43"/>
      <c r="M13" s="44"/>
      <c r="N13" s="40"/>
      <c r="O13" s="40"/>
      <c r="P13" s="40"/>
      <c r="Q13" s="40"/>
      <c r="R13" s="40"/>
      <c r="S13" s="40"/>
      <c r="T13" s="40"/>
      <c r="U13" s="40"/>
      <c r="V13" s="40"/>
    </row>
    <row r="14" spans="1:22" ht="14.25" customHeight="1" x14ac:dyDescent="0.25">
      <c r="A14" s="78" t="s">
        <v>84</v>
      </c>
      <c r="B14" s="79"/>
      <c r="C14" s="45"/>
      <c r="D14" s="45"/>
      <c r="E14" s="45"/>
      <c r="F14" s="45"/>
      <c r="G14" s="46"/>
      <c r="H14" s="46"/>
      <c r="I14" s="46"/>
      <c r="J14" s="46"/>
      <c r="K14" s="47"/>
      <c r="L14" s="47"/>
      <c r="M14" s="48"/>
      <c r="N14" s="49"/>
      <c r="O14" s="49"/>
      <c r="P14" s="49"/>
      <c r="Q14" s="49"/>
      <c r="R14" s="49"/>
      <c r="S14" s="49"/>
      <c r="T14" s="49"/>
      <c r="U14" s="49"/>
      <c r="V14" s="49"/>
    </row>
    <row r="15" spans="1:22" x14ac:dyDescent="0.25">
      <c r="A15" s="80"/>
      <c r="B15" s="23" t="s">
        <v>85</v>
      </c>
      <c r="C15" s="41"/>
      <c r="D15" s="41"/>
      <c r="E15" s="41"/>
      <c r="F15" s="41"/>
      <c r="G15" s="42"/>
      <c r="H15" s="42"/>
      <c r="I15" s="42"/>
      <c r="J15" s="42"/>
      <c r="K15" s="43"/>
      <c r="L15" s="43"/>
      <c r="M15" s="44"/>
      <c r="N15" s="40"/>
      <c r="O15" s="40"/>
      <c r="P15" s="40"/>
      <c r="Q15" s="40"/>
      <c r="R15" s="40"/>
      <c r="S15" s="40"/>
      <c r="T15" s="40"/>
      <c r="U15" s="40"/>
      <c r="V15" s="40"/>
    </row>
    <row r="16" spans="1:22" ht="26.4" x14ac:dyDescent="0.25">
      <c r="A16" s="82"/>
      <c r="B16" s="23" t="s">
        <v>86</v>
      </c>
      <c r="C16" s="41"/>
      <c r="D16" s="41"/>
      <c r="E16" s="41"/>
      <c r="F16" s="41"/>
      <c r="G16" s="42"/>
      <c r="H16" s="42"/>
      <c r="I16" s="42"/>
      <c r="J16" s="42"/>
      <c r="K16" s="43"/>
      <c r="L16" s="43"/>
      <c r="M16" s="44"/>
      <c r="N16" s="40"/>
      <c r="O16" s="40"/>
      <c r="P16" s="40"/>
      <c r="Q16" s="40"/>
      <c r="R16" s="40"/>
      <c r="S16" s="40"/>
      <c r="T16" s="40"/>
      <c r="U16" s="40"/>
      <c r="V16" s="40"/>
    </row>
    <row r="17" spans="1:22" x14ac:dyDescent="0.25">
      <c r="A17" s="82"/>
      <c r="B17" s="23" t="s">
        <v>87</v>
      </c>
      <c r="C17" s="41"/>
      <c r="D17" s="41"/>
      <c r="E17" s="41"/>
      <c r="F17" s="41"/>
      <c r="G17" s="42"/>
      <c r="H17" s="42"/>
      <c r="I17" s="42"/>
      <c r="J17" s="42"/>
      <c r="K17" s="43"/>
      <c r="L17" s="43"/>
      <c r="M17" s="44"/>
      <c r="N17" s="40"/>
      <c r="O17" s="40"/>
      <c r="P17" s="40"/>
      <c r="Q17" s="40"/>
      <c r="R17" s="40"/>
      <c r="S17" s="40"/>
      <c r="T17" s="40"/>
      <c r="U17" s="40"/>
      <c r="V17" s="40"/>
    </row>
    <row r="18" spans="1:22" x14ac:dyDescent="0.25">
      <c r="A18" s="82"/>
      <c r="B18" s="23" t="s">
        <v>88</v>
      </c>
      <c r="C18" s="41"/>
      <c r="D18" s="41"/>
      <c r="E18" s="41"/>
      <c r="F18" s="41"/>
      <c r="G18" s="42"/>
      <c r="H18" s="42"/>
      <c r="I18" s="42"/>
      <c r="J18" s="42"/>
      <c r="K18" s="43"/>
      <c r="L18" s="43"/>
      <c r="M18" s="44"/>
      <c r="N18" s="40"/>
      <c r="O18" s="40"/>
      <c r="P18" s="40"/>
      <c r="Q18" s="40"/>
      <c r="R18" s="40"/>
      <c r="S18" s="40"/>
      <c r="T18" s="40"/>
      <c r="U18" s="40"/>
      <c r="V18" s="40"/>
    </row>
    <row r="19" spans="1:22" x14ac:dyDescent="0.25">
      <c r="A19" s="81"/>
      <c r="B19" s="23" t="s">
        <v>89</v>
      </c>
      <c r="C19" s="41"/>
      <c r="D19" s="41"/>
      <c r="E19" s="41"/>
      <c r="F19" s="41"/>
      <c r="G19" s="42"/>
      <c r="H19" s="42"/>
      <c r="I19" s="42"/>
      <c r="J19" s="42"/>
      <c r="K19" s="43"/>
      <c r="L19" s="43"/>
      <c r="M19" s="44"/>
      <c r="N19" s="40"/>
      <c r="O19" s="40"/>
      <c r="P19" s="40"/>
      <c r="Q19" s="40"/>
      <c r="R19" s="40"/>
      <c r="S19" s="40"/>
      <c r="T19" s="40"/>
      <c r="U19" s="40"/>
      <c r="V19" s="40"/>
    </row>
    <row r="20" spans="1:22" ht="14.25" customHeight="1" x14ac:dyDescent="0.25">
      <c r="A20" s="78" t="s">
        <v>58</v>
      </c>
      <c r="B20" s="79"/>
      <c r="C20" s="45"/>
      <c r="D20" s="45"/>
      <c r="E20" s="45"/>
      <c r="F20" s="45"/>
      <c r="G20" s="46"/>
      <c r="H20" s="46"/>
      <c r="I20" s="46"/>
      <c r="J20" s="46"/>
      <c r="K20" s="47"/>
      <c r="L20" s="47"/>
      <c r="M20" s="48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25">
      <c r="A21" s="80"/>
      <c r="B21" s="23" t="s">
        <v>59</v>
      </c>
      <c r="C21" s="41"/>
      <c r="D21" s="41"/>
      <c r="E21" s="41"/>
      <c r="F21" s="41"/>
      <c r="G21" s="42"/>
      <c r="H21" s="42"/>
      <c r="I21" s="42"/>
      <c r="J21" s="42"/>
      <c r="K21" s="43"/>
      <c r="L21" s="43"/>
      <c r="M21" s="44"/>
      <c r="N21" s="40"/>
      <c r="O21" s="40"/>
      <c r="P21" s="40"/>
      <c r="Q21" s="40"/>
      <c r="R21" s="40"/>
      <c r="S21" s="40"/>
      <c r="T21" s="40"/>
      <c r="U21" s="40"/>
      <c r="V21" s="40"/>
    </row>
    <row r="22" spans="1:22" x14ac:dyDescent="0.25">
      <c r="A22" s="81"/>
      <c r="B22" s="23" t="s">
        <v>90</v>
      </c>
      <c r="C22" s="41"/>
      <c r="D22" s="41"/>
      <c r="E22" s="41"/>
      <c r="F22" s="41"/>
      <c r="G22" s="42"/>
      <c r="H22" s="42"/>
      <c r="I22" s="42"/>
      <c r="J22" s="42"/>
      <c r="K22" s="43"/>
      <c r="L22" s="43"/>
      <c r="M22" s="44"/>
      <c r="N22" s="40"/>
      <c r="O22" s="40"/>
      <c r="P22" s="40"/>
      <c r="Q22" s="40"/>
      <c r="R22" s="40"/>
      <c r="S22" s="40"/>
      <c r="T22" s="40"/>
      <c r="U22" s="40"/>
      <c r="V22" s="40"/>
    </row>
    <row r="23" spans="1:22" ht="14.25" customHeight="1" x14ac:dyDescent="0.25">
      <c r="A23" s="78" t="s">
        <v>91</v>
      </c>
      <c r="B23" s="79"/>
      <c r="C23" s="45"/>
      <c r="D23" s="45"/>
      <c r="E23" s="45"/>
      <c r="F23" s="45"/>
      <c r="G23" s="46"/>
      <c r="H23" s="46"/>
      <c r="I23" s="46"/>
      <c r="J23" s="46"/>
      <c r="K23" s="47"/>
      <c r="L23" s="47"/>
      <c r="M23" s="48"/>
      <c r="N23" s="49"/>
      <c r="O23" s="49"/>
      <c r="P23" s="49"/>
      <c r="Q23" s="49"/>
      <c r="R23" s="49"/>
      <c r="S23" s="49"/>
      <c r="T23" s="49"/>
      <c r="U23" s="49"/>
      <c r="V23" s="49"/>
    </row>
    <row r="24" spans="1:22" x14ac:dyDescent="0.25">
      <c r="A24" s="80"/>
      <c r="B24" s="23" t="s">
        <v>92</v>
      </c>
      <c r="C24" s="41"/>
      <c r="D24" s="41"/>
      <c r="E24" s="41"/>
      <c r="F24" s="41"/>
      <c r="G24" s="42"/>
      <c r="H24" s="42"/>
      <c r="I24" s="42"/>
      <c r="J24" s="42"/>
      <c r="K24" s="43"/>
      <c r="L24" s="43"/>
      <c r="M24" s="44"/>
      <c r="N24" s="40"/>
      <c r="O24" s="40"/>
      <c r="P24" s="40"/>
      <c r="Q24" s="40"/>
      <c r="R24" s="40"/>
      <c r="S24" s="40"/>
      <c r="T24" s="40"/>
      <c r="U24" s="40"/>
      <c r="V24" s="40"/>
    </row>
    <row r="25" spans="1:22" x14ac:dyDescent="0.25">
      <c r="A25" s="81"/>
      <c r="B25" s="23" t="s">
        <v>93</v>
      </c>
      <c r="C25" s="41"/>
      <c r="D25" s="41"/>
      <c r="E25" s="41"/>
      <c r="F25" s="41"/>
      <c r="G25" s="42"/>
      <c r="H25" s="42"/>
      <c r="I25" s="42"/>
      <c r="J25" s="42"/>
      <c r="K25" s="43"/>
      <c r="L25" s="43"/>
      <c r="M25" s="44"/>
      <c r="N25" s="40"/>
      <c r="O25" s="40"/>
      <c r="P25" s="40"/>
      <c r="Q25" s="40"/>
      <c r="R25" s="40"/>
      <c r="S25" s="40"/>
      <c r="T25" s="40"/>
      <c r="U25" s="40"/>
      <c r="V25" s="40"/>
    </row>
  </sheetData>
  <sheetProtection algorithmName="SHA-512" hashValue="og8CqVrvxmBK/zn6DcPKZV8qTBxFDrRnrUFbpPUTTeBmtUVlhw0HudouCvQECFqf9Vj8T6t7KSZqNAjHvEpdZQ==" saltValue="aETyQa/2Akpw/WFPWE713w==" spinCount="100000" sheet="1" objects="1" scenarios="1"/>
  <mergeCells count="14">
    <mergeCell ref="A3:B3"/>
    <mergeCell ref="A1:L1"/>
    <mergeCell ref="A2:B2"/>
    <mergeCell ref="A5:A7"/>
    <mergeCell ref="M1:V1"/>
    <mergeCell ref="A23:B23"/>
    <mergeCell ref="A24:A25"/>
    <mergeCell ref="A8:B8"/>
    <mergeCell ref="A9:A12"/>
    <mergeCell ref="A14:B14"/>
    <mergeCell ref="A15:A19"/>
    <mergeCell ref="A20:B20"/>
    <mergeCell ref="A21:A22"/>
    <mergeCell ref="A13:B13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BD MZ 2024.3
</oddHeader>
    <oddFooter>&amp;R Pagina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E011-E1A5-4228-AFE5-0DC7E5B422B9}">
  <dimension ref="A1:C124"/>
  <sheetViews>
    <sheetView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1" width="52.88671875" style="1" customWidth="1"/>
    <col min="2" max="2" width="26.109375" style="1" customWidth="1"/>
    <col min="3" max="3" width="5" style="1" customWidth="1"/>
    <col min="4" max="16384" width="11.44140625" style="1"/>
  </cols>
  <sheetData>
    <row r="1" spans="1:3" ht="22.8" x14ac:dyDescent="0.4">
      <c r="A1" s="2" t="s">
        <v>94</v>
      </c>
    </row>
    <row r="2" spans="1:3" x14ac:dyDescent="0.25">
      <c r="C2" s="18" t="s">
        <v>5</v>
      </c>
    </row>
    <row r="3" spans="1:3" s="20" customFormat="1" ht="35.25" customHeight="1" x14ac:dyDescent="0.3">
      <c r="A3" s="19" t="s">
        <v>95</v>
      </c>
      <c r="B3" s="51" t="s">
        <v>61</v>
      </c>
      <c r="C3" s="13" t="s">
        <v>37</v>
      </c>
    </row>
    <row r="4" spans="1:3" s="20" customFormat="1" ht="26.4" x14ac:dyDescent="0.25">
      <c r="A4" s="53" t="s">
        <v>96</v>
      </c>
      <c r="B4" s="21" t="s">
        <v>38</v>
      </c>
      <c r="C4" s="22"/>
    </row>
    <row r="5" spans="1:3" s="20" customFormat="1" ht="66" x14ac:dyDescent="0.3">
      <c r="A5" s="23" t="s">
        <v>97</v>
      </c>
      <c r="B5" s="23" t="s">
        <v>98</v>
      </c>
      <c r="C5" s="22"/>
    </row>
    <row r="6" spans="1:3" s="20" customFormat="1" x14ac:dyDescent="0.25">
      <c r="A6" s="49" t="s">
        <v>99</v>
      </c>
      <c r="B6" s="21" t="s">
        <v>39</v>
      </c>
      <c r="C6" s="22"/>
    </row>
    <row r="7" spans="1:3" s="20" customFormat="1" x14ac:dyDescent="0.3">
      <c r="A7" s="21" t="s">
        <v>100</v>
      </c>
      <c r="B7" s="21" t="s">
        <v>38</v>
      </c>
      <c r="C7" s="22"/>
    </row>
    <row r="8" spans="1:3" s="20" customFormat="1" ht="26.4" x14ac:dyDescent="0.3">
      <c r="A8" s="23" t="s">
        <v>101</v>
      </c>
      <c r="B8" s="21" t="s">
        <v>39</v>
      </c>
      <c r="C8" s="22"/>
    </row>
    <row r="9" spans="1:3" s="20" customFormat="1" ht="26.4" x14ac:dyDescent="0.3">
      <c r="A9" s="23" t="s">
        <v>102</v>
      </c>
      <c r="B9" s="24" t="s">
        <v>38</v>
      </c>
      <c r="C9" s="22"/>
    </row>
    <row r="10" spans="1:3" s="20" customFormat="1" ht="18" customHeight="1" x14ac:dyDescent="0.25">
      <c r="A10" s="49" t="s">
        <v>103</v>
      </c>
      <c r="B10" s="21" t="s">
        <v>104</v>
      </c>
      <c r="C10" s="22"/>
    </row>
    <row r="11" spans="1:3" s="20" customFormat="1" x14ac:dyDescent="0.3">
      <c r="A11" s="21" t="s">
        <v>44</v>
      </c>
      <c r="B11" s="21" t="s">
        <v>38</v>
      </c>
      <c r="C11" s="22"/>
    </row>
    <row r="12" spans="1:3" s="20" customFormat="1" x14ac:dyDescent="0.25">
      <c r="A12" s="49" t="s">
        <v>105</v>
      </c>
      <c r="B12" s="21" t="s">
        <v>104</v>
      </c>
      <c r="C12" s="22"/>
    </row>
    <row r="13" spans="1:3" s="20" customFormat="1" ht="26.4" x14ac:dyDescent="0.25">
      <c r="A13" s="53" t="s">
        <v>106</v>
      </c>
      <c r="B13" s="23" t="s">
        <v>64</v>
      </c>
      <c r="C13" s="22"/>
    </row>
    <row r="14" spans="1:3" s="20" customFormat="1" x14ac:dyDescent="0.25">
      <c r="A14" s="49" t="s">
        <v>107</v>
      </c>
      <c r="B14" s="21" t="s">
        <v>104</v>
      </c>
      <c r="C14" s="22"/>
    </row>
    <row r="15" spans="1:3" s="20" customFormat="1" ht="18" customHeight="1" x14ac:dyDescent="0.3">
      <c r="A15" s="21" t="s">
        <v>108</v>
      </c>
      <c r="B15" s="21" t="s">
        <v>38</v>
      </c>
      <c r="C15" s="22"/>
    </row>
    <row r="16" spans="1:3" s="20" customFormat="1" ht="18" customHeight="1" x14ac:dyDescent="0.3">
      <c r="A16" s="23" t="s">
        <v>46</v>
      </c>
      <c r="B16" s="21" t="s">
        <v>42</v>
      </c>
      <c r="C16" s="22"/>
    </row>
    <row r="17" spans="1:3" s="20" customFormat="1" x14ac:dyDescent="0.25">
      <c r="A17" s="49" t="s">
        <v>109</v>
      </c>
      <c r="B17" s="21" t="s">
        <v>42</v>
      </c>
      <c r="C17" s="22"/>
    </row>
    <row r="18" spans="1:3" s="20" customFormat="1" x14ac:dyDescent="0.25">
      <c r="A18" s="49" t="s">
        <v>47</v>
      </c>
      <c r="B18" s="23" t="s">
        <v>40</v>
      </c>
      <c r="C18" s="22"/>
    </row>
    <row r="19" spans="1:3" s="20" customFormat="1" ht="26.4" x14ac:dyDescent="0.25">
      <c r="A19" s="53" t="s">
        <v>65</v>
      </c>
      <c r="B19" s="23" t="s">
        <v>38</v>
      </c>
      <c r="C19" s="22"/>
    </row>
    <row r="20" spans="1:3" s="20" customFormat="1" ht="18" customHeight="1" x14ac:dyDescent="0.3">
      <c r="A20" s="23" t="s">
        <v>110</v>
      </c>
      <c r="B20" s="21" t="s">
        <v>104</v>
      </c>
      <c r="C20" s="22"/>
    </row>
    <row r="21" spans="1:3" s="20" customFormat="1" ht="18" customHeight="1" x14ac:dyDescent="0.3">
      <c r="A21" s="21" t="s">
        <v>111</v>
      </c>
      <c r="B21" s="24" t="s">
        <v>42</v>
      </c>
      <c r="C21" s="22"/>
    </row>
    <row r="22" spans="1:3" s="20" customFormat="1" ht="39.6" x14ac:dyDescent="0.3">
      <c r="A22" s="23" t="s">
        <v>112</v>
      </c>
      <c r="B22" s="23" t="s">
        <v>113</v>
      </c>
      <c r="C22" s="22"/>
    </row>
    <row r="23" spans="1:3" s="20" customFormat="1" x14ac:dyDescent="0.3">
      <c r="A23" s="21" t="s">
        <v>114</v>
      </c>
      <c r="B23" s="24" t="s">
        <v>40</v>
      </c>
      <c r="C23" s="22"/>
    </row>
    <row r="24" spans="1:3" s="20" customFormat="1" ht="18" customHeight="1" x14ac:dyDescent="0.3">
      <c r="A24" s="21" t="s">
        <v>43</v>
      </c>
      <c r="B24" s="24" t="s">
        <v>40</v>
      </c>
      <c r="C24" s="22"/>
    </row>
    <row r="25" spans="1:3" s="20" customFormat="1" ht="18" customHeight="1" x14ac:dyDescent="0.3">
      <c r="A25" s="21" t="s">
        <v>115</v>
      </c>
      <c r="B25" s="24" t="s">
        <v>40</v>
      </c>
      <c r="C25" s="22"/>
    </row>
    <row r="26" spans="1:3" s="20" customFormat="1" ht="18" customHeight="1" x14ac:dyDescent="0.3">
      <c r="A26" s="21" t="s">
        <v>45</v>
      </c>
      <c r="B26" s="24" t="s">
        <v>38</v>
      </c>
      <c r="C26" s="22"/>
    </row>
    <row r="27" spans="1:3" s="20" customFormat="1" ht="18" customHeight="1" x14ac:dyDescent="0.3">
      <c r="A27" s="21" t="s">
        <v>66</v>
      </c>
      <c r="B27" s="21" t="s">
        <v>104</v>
      </c>
      <c r="C27" s="22"/>
    </row>
    <row r="28" spans="1:3" s="20" customFormat="1" ht="18" customHeight="1" x14ac:dyDescent="0.3">
      <c r="A28" s="21" t="s">
        <v>116</v>
      </c>
      <c r="B28" s="21" t="s">
        <v>38</v>
      </c>
      <c r="C28" s="22"/>
    </row>
    <row r="29" spans="1:3" s="20" customFormat="1" ht="18" customHeight="1" x14ac:dyDescent="0.3">
      <c r="A29" s="21" t="s">
        <v>117</v>
      </c>
      <c r="B29" s="21" t="s">
        <v>42</v>
      </c>
      <c r="C29" s="22"/>
    </row>
    <row r="30" spans="1:3" s="20" customFormat="1" ht="18" customHeight="1" x14ac:dyDescent="0.3">
      <c r="A30" s="21" t="s">
        <v>118</v>
      </c>
      <c r="B30" s="21" t="s">
        <v>104</v>
      </c>
      <c r="C30" s="22"/>
    </row>
    <row r="31" spans="1:3" s="20" customFormat="1" ht="18" customHeight="1" x14ac:dyDescent="0.3">
      <c r="A31" s="21" t="s">
        <v>119</v>
      </c>
      <c r="B31" s="21" t="s">
        <v>104</v>
      </c>
      <c r="C31" s="22"/>
    </row>
    <row r="32" spans="1:3" s="20" customFormat="1" ht="18" customHeight="1" x14ac:dyDescent="0.3">
      <c r="A32" s="23" t="s">
        <v>120</v>
      </c>
      <c r="B32" s="21" t="s">
        <v>104</v>
      </c>
      <c r="C32" s="22"/>
    </row>
    <row r="33" spans="1:3" s="20" customFormat="1" ht="18" customHeight="1" x14ac:dyDescent="0.3">
      <c r="A33" s="25" t="s">
        <v>121</v>
      </c>
      <c r="B33" s="26"/>
      <c r="C33" s="95"/>
    </row>
    <row r="34" spans="1:3" ht="59.25" customHeight="1" x14ac:dyDescent="0.25">
      <c r="A34" s="27"/>
      <c r="B34" s="28" t="s">
        <v>48</v>
      </c>
      <c r="C34" s="96"/>
    </row>
    <row r="35" spans="1:3" x14ac:dyDescent="0.25">
      <c r="A35" s="27"/>
      <c r="B35" s="27"/>
      <c r="C35" s="96"/>
    </row>
    <row r="36" spans="1:3" x14ac:dyDescent="0.25">
      <c r="A36" s="27"/>
      <c r="B36" s="27"/>
      <c r="C36" s="96"/>
    </row>
    <row r="37" spans="1:3" x14ac:dyDescent="0.25">
      <c r="A37" s="27"/>
      <c r="B37" s="29" t="s">
        <v>49</v>
      </c>
      <c r="C37" s="96"/>
    </row>
    <row r="38" spans="1:3" x14ac:dyDescent="0.25">
      <c r="A38" s="27"/>
      <c r="B38" s="27"/>
      <c r="C38" s="96"/>
    </row>
    <row r="39" spans="1:3" x14ac:dyDescent="0.25">
      <c r="A39" s="30"/>
      <c r="B39" s="30"/>
      <c r="C39" s="97"/>
    </row>
    <row r="40" spans="1:3" x14ac:dyDescent="0.25">
      <c r="A40" s="23" t="s">
        <v>67</v>
      </c>
      <c r="B40" s="52" t="s">
        <v>38</v>
      </c>
      <c r="C40" s="22"/>
    </row>
    <row r="41" spans="1:3" x14ac:dyDescent="0.25">
      <c r="A41" s="23" t="s">
        <v>122</v>
      </c>
      <c r="B41" s="52" t="s">
        <v>38</v>
      </c>
      <c r="C41" s="22"/>
    </row>
    <row r="42" spans="1:3" ht="26.4" x14ac:dyDescent="0.25">
      <c r="A42" s="23" t="s">
        <v>123</v>
      </c>
      <c r="B42" s="52" t="s">
        <v>124</v>
      </c>
      <c r="C42" s="22"/>
    </row>
    <row r="43" spans="1:3" ht="26.4" x14ac:dyDescent="0.25">
      <c r="A43" s="23" t="s">
        <v>125</v>
      </c>
      <c r="B43" s="52" t="s">
        <v>41</v>
      </c>
      <c r="C43" s="22"/>
    </row>
    <row r="44" spans="1:3" ht="26.4" x14ac:dyDescent="0.25">
      <c r="A44" s="23" t="s">
        <v>126</v>
      </c>
      <c r="B44" s="52" t="s">
        <v>41</v>
      </c>
      <c r="C44" s="22"/>
    </row>
    <row r="45" spans="1:3" ht="25.5" customHeight="1" x14ac:dyDescent="0.25">
      <c r="A45" s="23" t="s">
        <v>127</v>
      </c>
      <c r="B45" s="24" t="s">
        <v>42</v>
      </c>
      <c r="C45" s="22"/>
    </row>
    <row r="46" spans="1:3" ht="57" customHeight="1" x14ac:dyDescent="0.25">
      <c r="A46" s="98" t="s">
        <v>128</v>
      </c>
      <c r="B46" s="99"/>
      <c r="C46" s="100"/>
    </row>
    <row r="47" spans="1:3" ht="36" customHeight="1" x14ac:dyDescent="0.25">
      <c r="A47" s="98" t="s">
        <v>129</v>
      </c>
      <c r="B47" s="99"/>
      <c r="C47" s="100"/>
    </row>
    <row r="48" spans="1:3" ht="44.25" customHeight="1" x14ac:dyDescent="0.25">
      <c r="A48" s="98" t="s">
        <v>130</v>
      </c>
      <c r="B48" s="99"/>
      <c r="C48" s="100"/>
    </row>
    <row r="49" spans="1:3" x14ac:dyDescent="0.25">
      <c r="A49" s="88"/>
      <c r="B49" s="88"/>
      <c r="C49" s="88"/>
    </row>
    <row r="50" spans="1:3" x14ac:dyDescent="0.25">
      <c r="A50" s="78" t="s">
        <v>68</v>
      </c>
      <c r="B50" s="88"/>
      <c r="C50" s="79"/>
    </row>
    <row r="51" spans="1:3" x14ac:dyDescent="0.25">
      <c r="A51" s="78" t="s">
        <v>131</v>
      </c>
      <c r="B51" s="88"/>
      <c r="C51" s="79"/>
    </row>
    <row r="52" spans="1:3" ht="31.5" customHeight="1" x14ac:dyDescent="0.25">
      <c r="A52" s="98" t="s">
        <v>135</v>
      </c>
      <c r="B52" s="99"/>
      <c r="C52" s="100"/>
    </row>
    <row r="53" spans="1:3" x14ac:dyDescent="0.25">
      <c r="A53" s="78" t="s">
        <v>132</v>
      </c>
      <c r="B53" s="88"/>
      <c r="C53" s="79"/>
    </row>
    <row r="54" spans="1:3" ht="31.5" customHeight="1" x14ac:dyDescent="0.25">
      <c r="A54" s="89" t="s">
        <v>134</v>
      </c>
      <c r="B54" s="90"/>
      <c r="C54" s="91"/>
    </row>
    <row r="55" spans="1:3" x14ac:dyDescent="0.25">
      <c r="A55" s="4"/>
      <c r="B55" s="4"/>
      <c r="C55" s="4"/>
    </row>
    <row r="56" spans="1:3" ht="54" customHeight="1" x14ac:dyDescent="0.25">
      <c r="A56" s="92" t="s">
        <v>133</v>
      </c>
      <c r="B56" s="93"/>
      <c r="C56" s="9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B123" s="4"/>
      <c r="C123" s="4"/>
    </row>
    <row r="124" spans="1:3" x14ac:dyDescent="0.25">
      <c r="B124" s="4"/>
      <c r="C124" s="4"/>
    </row>
  </sheetData>
  <sheetProtection algorithmName="SHA-512" hashValue="BWOJA3NdmH/+8I8c3Z3bIjE0wdoe1S1Wz+cUWFqHQ19jDGaeqXbkEz5AA8nWRhl5uVQkA3VhX/aFfVv/iO1QVw==" saltValue="S8S9htJc83TKMCYap9yvGQ==" spinCount="100000" sheet="1" objects="1" scenarios="1"/>
  <mergeCells count="11">
    <mergeCell ref="A53:C53"/>
    <mergeCell ref="A54:C54"/>
    <mergeCell ref="A56:C56"/>
    <mergeCell ref="C33:C39"/>
    <mergeCell ref="A48:C48"/>
    <mergeCell ref="A49:C49"/>
    <mergeCell ref="A50:C50"/>
    <mergeCell ref="A51:C51"/>
    <mergeCell ref="A52:C52"/>
    <mergeCell ref="A46:C46"/>
    <mergeCell ref="A47:C47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BD MZ 2024.3
</oddHeader>
    <oddFooter>&amp;R Pagina &amp;P</oddFooter>
  </headerFooter>
  <rowBreaks count="1" manualBreakCount="1">
    <brk id="32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5" ma:contentTypeDescription="Create a new document." ma:contentTypeScope="" ma:versionID="fbd0640b3d306804672d321c1ab9023d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f584a69666580f70eee65f3c3a94f408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0FD82-DECF-42B3-AAF5-501F93F318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1D1B0-4B01-4774-88D1-C02956BCC2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40ED22-7DD1-4F86-84F2-6A8F2B548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Verifica</vt:lpstr>
      <vt:lpstr>Riepilogo</vt:lpstr>
      <vt:lpstr>Dati dell’edificio</vt:lpstr>
      <vt:lpstr>Preparazione</vt:lpstr>
      <vt:lpstr>Bauart2</vt:lpstr>
      <vt:lpstr>'Dati dell’edificio'!Druckbereich</vt:lpstr>
      <vt:lpstr>Riepilogo!Druckbereich</vt:lpstr>
      <vt:lpstr>Verifica!Druckbereich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2023-07-05T11:19:18Z</cp:lastPrinted>
  <dcterms:created xsi:type="dcterms:W3CDTF">2016-11-18T13:49:01Z</dcterms:created>
  <dcterms:modified xsi:type="dcterms:W3CDTF">2024-07-01T19:48:41Z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2023-02-22T08:17:44Z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bd4bcdfc-7a31-44f8-977d-64bca798a459</vt:lpwstr>
  </property>
  <property fmtid="{D5CDD505-2E9C-101B-9397-08002B2CF9AE}" pid="8" name="MSIP_Label_e8b0afbd-3cf7-4707-aee4-8dc9d855de29_ContentBits">
    <vt:lpwstr>0</vt:lpwstr>
  </property>
</Properties>
</file>